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serdi\OneDrive\Рабочий стол\"/>
    </mc:Choice>
  </mc:AlternateContent>
  <xr:revisionPtr revIDLastSave="0" documentId="13_ncr:1_{55F74CCA-623F-4FBE-81D4-BDC206F8E77C}" xr6:coauthVersionLast="47" xr6:coauthVersionMax="47" xr10:uidLastSave="{00000000-0000-0000-0000-000000000000}"/>
  <bookViews>
    <workbookView xWindow="0" yWindow="1103" windowWidth="23400" windowHeight="13822" tabRatio="720" xr2:uid="{96EA672A-652D-4A6A-A91A-A9B168A4091B}"/>
  </bookViews>
  <sheets>
    <sheet name="Инструкция" sheetId="68" r:id="rId1"/>
    <sheet name="Таблица записей стяжаний" sheetId="130" r:id="rId2"/>
    <sheet name="Эталонный Абсолют" sheetId="69" r:id="rId3"/>
    <sheet name="Лист с данными" sheetId="109" state="hidden" r:id="rId4"/>
    <sheet name="Языковая Матрица" sheetId="1" state="hidden" r:id="rId5"/>
    <sheet name="1. Абс. Метагалактик №(1-15)" sheetId="129" r:id="rId6"/>
    <sheet name="2. Абсолют Фа ИВО" sheetId="120" r:id="rId7"/>
    <sheet name="3. Абсолют ИВ Аватаров ИВО" sheetId="127" r:id="rId8"/>
    <sheet name="4. Абсолют ИВО" sheetId="128" r:id="rId9"/>
  </sheets>
  <definedNames>
    <definedName name="_Hlk105743906" localSheetId="5">'1. Абс. Метагалактик №(1-15)'!#REF!</definedName>
    <definedName name="_Hlk105743906" localSheetId="6">'2. Абсолют Фа ИВО'!#REF!</definedName>
    <definedName name="_Hlk105743906" localSheetId="7">'3. Абсолют ИВ Аватаров ИВО'!#REF!</definedName>
    <definedName name="_Hlk105743906" localSheetId="8">'4. Абсолют ИВО'!#REF!</definedName>
    <definedName name="_Hlk105743906" localSheetId="4">'Языковая Матрица'!#REF!</definedName>
    <definedName name="_Hlk50671640" localSheetId="5">'1. Абс. Метагалактик №(1-15)'!#REF!</definedName>
    <definedName name="_Hlk50671640" localSheetId="6">'2. Абсолют Фа ИВО'!#REF!</definedName>
    <definedName name="_Hlk50671640" localSheetId="7">'3. Абсолют ИВ Аватаров ИВО'!#REF!</definedName>
    <definedName name="_Hlk50671640" localSheetId="8">'4. Абсолют ИВО'!#REF!</definedName>
    <definedName name="_Hlk50671640" localSheetId="4">'Языковая Матрица'!#REF!</definedName>
    <definedName name="_Hlk515627421" localSheetId="2">'Эталонный Абсолют'!#REF!</definedName>
    <definedName name="_Hlk79093195" localSheetId="5">'1. Абс. Метагалактик №(1-15)'!#REF!</definedName>
    <definedName name="_Hlk79093195" localSheetId="6">'2. Абсолют Фа ИВО'!#REF!</definedName>
    <definedName name="_Hlk79093195" localSheetId="7">'3. Абсолют ИВ Аватаров ИВО'!#REF!</definedName>
    <definedName name="_Hlk79093195" localSheetId="8">'4. Абсолют ИВО'!#REF!</definedName>
    <definedName name="_Hlk79093195" localSheetId="4">'Языковая Матрица'!#REF!</definedName>
    <definedName name="_xlnm._FilterDatabase" localSheetId="1" hidden="1">'Таблица записей стяжаний'!$C$1:$F$1</definedName>
    <definedName name="jntw">#REF!</definedName>
    <definedName name="OLE_LINK1_6">#REF!</definedName>
    <definedName name="OLE_LINK2">#REF!</definedName>
    <definedName name="qwerty">#REF!</definedName>
    <definedName name="qwerty2">#REF!</definedName>
    <definedName name="Владыка">#REF!</definedName>
    <definedName name="Территории">#REF!</definedName>
    <definedName name="фывап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0" i="129" l="1"/>
  <c r="Q20" i="129"/>
  <c r="Q21" i="129"/>
  <c r="Q22" i="129"/>
  <c r="Q23" i="129"/>
  <c r="Q24" i="129"/>
  <c r="Q25" i="129"/>
  <c r="Q26" i="129"/>
  <c r="Q27" i="129"/>
  <c r="Q28" i="129"/>
  <c r="Q29" i="129"/>
  <c r="Q30" i="129"/>
  <c r="Q31" i="129"/>
  <c r="Q32" i="129"/>
  <c r="Q33" i="129"/>
  <c r="Q34" i="129"/>
  <c r="Q35" i="129"/>
  <c r="B33" i="129"/>
  <c r="B35" i="129"/>
  <c r="B25" i="129"/>
  <c r="B20" i="129"/>
  <c r="B27" i="129"/>
  <c r="B26" i="129"/>
  <c r="B21" i="129"/>
  <c r="B23" i="129"/>
  <c r="B34" i="129"/>
  <c r="B24" i="129"/>
  <c r="B30" i="129"/>
  <c r="B22" i="129"/>
  <c r="B28" i="129"/>
  <c r="B32" i="129"/>
  <c r="F18" i="129"/>
  <c r="B31" i="129"/>
  <c r="B29" i="129"/>
  <c r="C36" i="130" l="1"/>
  <c r="D36" i="130"/>
  <c r="D35" i="130"/>
  <c r="D6" i="130"/>
  <c r="D7" i="130"/>
  <c r="D8" i="130"/>
  <c r="D9" i="130"/>
  <c r="D10" i="130"/>
  <c r="D11" i="130"/>
  <c r="D12" i="130"/>
  <c r="D13" i="130"/>
  <c r="D14" i="130"/>
  <c r="D15" i="130"/>
  <c r="D16" i="130"/>
  <c r="D17" i="130"/>
  <c r="D18" i="130"/>
  <c r="D19" i="130"/>
  <c r="D20" i="130"/>
  <c r="D21" i="130"/>
  <c r="D22" i="130"/>
  <c r="D23" i="130"/>
  <c r="D24" i="130"/>
  <c r="D25" i="130"/>
  <c r="D26" i="130"/>
  <c r="D27" i="130"/>
  <c r="D28" i="130"/>
  <c r="D29" i="130"/>
  <c r="D30" i="130"/>
  <c r="D31" i="130"/>
  <c r="D32" i="130"/>
  <c r="D33" i="130"/>
  <c r="D34" i="130"/>
  <c r="C5" i="130"/>
  <c r="C7" i="130" s="1"/>
  <c r="C9" i="130" s="1"/>
  <c r="C11" i="130" s="1"/>
  <c r="C13" i="130" s="1"/>
  <c r="C15" i="130" s="1"/>
  <c r="C17" i="130" s="1"/>
  <c r="C19" i="130" s="1"/>
  <c r="C21" i="130" s="1"/>
  <c r="C23" i="130" s="1"/>
  <c r="C25" i="130" s="1"/>
  <c r="C27" i="130" s="1"/>
  <c r="C29" i="130" s="1"/>
  <c r="C31" i="130" s="1"/>
  <c r="C33" i="130" s="1"/>
  <c r="C4" i="130"/>
  <c r="C6" i="130" s="1"/>
  <c r="C8" i="130" s="1"/>
  <c r="C10" i="130" s="1"/>
  <c r="C12" i="130" s="1"/>
  <c r="C14" i="130" s="1"/>
  <c r="C16" i="130" s="1"/>
  <c r="C18" i="130" s="1"/>
  <c r="C20" i="130" s="1"/>
  <c r="C22" i="130" s="1"/>
  <c r="C24" i="130" s="1"/>
  <c r="C26" i="130" s="1"/>
  <c r="C28" i="130" s="1"/>
  <c r="C30" i="130" s="1"/>
  <c r="C32" i="130" s="1"/>
  <c r="C34" i="130" s="1"/>
  <c r="C35" i="130" s="1"/>
  <c r="D5" i="130"/>
  <c r="D4" i="130"/>
  <c r="D3" i="130"/>
  <c r="D2" i="130"/>
  <c r="F10" i="128"/>
  <c r="F10" i="127"/>
  <c r="Q10" i="120"/>
  <c r="N10" i="120"/>
  <c r="M10" i="120"/>
  <c r="L10" i="120"/>
  <c r="I10" i="120"/>
  <c r="F10" i="120"/>
  <c r="F10" i="129"/>
  <c r="C35" i="128"/>
  <c r="C34" i="128"/>
  <c r="C33" i="128"/>
  <c r="C32" i="128"/>
  <c r="C31" i="128"/>
  <c r="C30" i="128"/>
  <c r="C29" i="128"/>
  <c r="C28" i="128"/>
  <c r="C27" i="128"/>
  <c r="C26" i="128"/>
  <c r="C25" i="128"/>
  <c r="C24" i="128"/>
  <c r="C23" i="128"/>
  <c r="C22" i="128"/>
  <c r="C21" i="128"/>
  <c r="C20" i="128"/>
  <c r="C11" i="128"/>
  <c r="C10" i="128"/>
  <c r="C35" i="127"/>
  <c r="C34" i="127"/>
  <c r="C33" i="127"/>
  <c r="C32" i="127"/>
  <c r="C31" i="127"/>
  <c r="C30" i="127"/>
  <c r="C29" i="127"/>
  <c r="C28" i="127"/>
  <c r="C27" i="127"/>
  <c r="C26" i="127"/>
  <c r="C25" i="127"/>
  <c r="C24" i="127"/>
  <c r="C23" i="127"/>
  <c r="C22" i="127"/>
  <c r="C21" i="127"/>
  <c r="C20" i="127"/>
  <c r="C11" i="127"/>
  <c r="C10" i="127"/>
  <c r="C10" i="120"/>
  <c r="M1" i="129"/>
  <c r="A43" i="129"/>
  <c r="A36" i="129"/>
  <c r="R35" i="129"/>
  <c r="O35" i="129"/>
  <c r="M35" i="129"/>
  <c r="L35" i="129"/>
  <c r="I35" i="129"/>
  <c r="H35" i="129"/>
  <c r="E35" i="129"/>
  <c r="C35" i="129"/>
  <c r="A35" i="129"/>
  <c r="R34" i="129"/>
  <c r="O34" i="129"/>
  <c r="M34" i="129"/>
  <c r="L34" i="129"/>
  <c r="I34" i="129"/>
  <c r="H34" i="129"/>
  <c r="E34" i="129"/>
  <c r="C34" i="129"/>
  <c r="A34" i="129"/>
  <c r="R33" i="129"/>
  <c r="O33" i="129"/>
  <c r="M33" i="129"/>
  <c r="L33" i="129"/>
  <c r="I33" i="129"/>
  <c r="H33" i="129"/>
  <c r="E33" i="129"/>
  <c r="C33" i="129"/>
  <c r="A33" i="129"/>
  <c r="R32" i="129"/>
  <c r="O32" i="129"/>
  <c r="M32" i="129"/>
  <c r="L32" i="129"/>
  <c r="I32" i="129"/>
  <c r="H32" i="129"/>
  <c r="E32" i="129"/>
  <c r="C32" i="129"/>
  <c r="A32" i="129"/>
  <c r="R31" i="129"/>
  <c r="O31" i="129"/>
  <c r="M31" i="129"/>
  <c r="L31" i="129"/>
  <c r="I31" i="129"/>
  <c r="H31" i="129"/>
  <c r="E31" i="129"/>
  <c r="C31" i="129"/>
  <c r="A31" i="129"/>
  <c r="R30" i="129"/>
  <c r="O30" i="129"/>
  <c r="M30" i="129"/>
  <c r="L30" i="129"/>
  <c r="I30" i="129"/>
  <c r="H30" i="129"/>
  <c r="E30" i="129"/>
  <c r="C30" i="129"/>
  <c r="A30" i="129"/>
  <c r="R29" i="129"/>
  <c r="O29" i="129"/>
  <c r="M29" i="129"/>
  <c r="L29" i="129"/>
  <c r="I29" i="129"/>
  <c r="H29" i="129"/>
  <c r="E29" i="129"/>
  <c r="C29" i="129"/>
  <c r="A29" i="129"/>
  <c r="R28" i="129"/>
  <c r="O28" i="129"/>
  <c r="M28" i="129"/>
  <c r="L28" i="129"/>
  <c r="I28" i="129"/>
  <c r="H28" i="129"/>
  <c r="E28" i="129"/>
  <c r="C28" i="129"/>
  <c r="A28" i="129"/>
  <c r="R27" i="129"/>
  <c r="O27" i="129"/>
  <c r="M27" i="129"/>
  <c r="L27" i="129"/>
  <c r="I27" i="129"/>
  <c r="H27" i="129"/>
  <c r="E27" i="129"/>
  <c r="C27" i="129"/>
  <c r="A27" i="129"/>
  <c r="R26" i="129"/>
  <c r="O26" i="129"/>
  <c r="M26" i="129"/>
  <c r="L26" i="129"/>
  <c r="I26" i="129"/>
  <c r="H26" i="129"/>
  <c r="E26" i="129"/>
  <c r="C26" i="129"/>
  <c r="A26" i="129"/>
  <c r="R25" i="129"/>
  <c r="O25" i="129"/>
  <c r="M25" i="129"/>
  <c r="L25" i="129"/>
  <c r="I25" i="129"/>
  <c r="H25" i="129"/>
  <c r="E25" i="129"/>
  <c r="C25" i="129"/>
  <c r="A25" i="129"/>
  <c r="R24" i="129"/>
  <c r="O24" i="129"/>
  <c r="M24" i="129"/>
  <c r="L24" i="129"/>
  <c r="I24" i="129"/>
  <c r="H24" i="129"/>
  <c r="E24" i="129"/>
  <c r="C24" i="129"/>
  <c r="A24" i="129"/>
  <c r="R23" i="129"/>
  <c r="O23" i="129"/>
  <c r="M23" i="129"/>
  <c r="L23" i="129"/>
  <c r="I23" i="129"/>
  <c r="H23" i="129"/>
  <c r="E23" i="129"/>
  <c r="C23" i="129"/>
  <c r="A23" i="129"/>
  <c r="R22" i="129"/>
  <c r="O22" i="129"/>
  <c r="M22" i="129"/>
  <c r="L22" i="129"/>
  <c r="I22" i="129"/>
  <c r="H22" i="129"/>
  <c r="E22" i="129"/>
  <c r="C22" i="129"/>
  <c r="A22" i="129"/>
  <c r="R21" i="129"/>
  <c r="O21" i="129"/>
  <c r="M21" i="129"/>
  <c r="L21" i="129"/>
  <c r="I21" i="129"/>
  <c r="H21" i="129"/>
  <c r="E21" i="129"/>
  <c r="C21" i="129"/>
  <c r="A21" i="129"/>
  <c r="R20" i="129"/>
  <c r="O20" i="129"/>
  <c r="M20" i="129"/>
  <c r="L20" i="129"/>
  <c r="I20" i="129"/>
  <c r="H20" i="129"/>
  <c r="U20" i="129" s="1"/>
  <c r="E20" i="129"/>
  <c r="C20" i="129"/>
  <c r="A20" i="129"/>
  <c r="F17" i="129"/>
  <c r="F14" i="129"/>
  <c r="E11" i="129"/>
  <c r="D11" i="129"/>
  <c r="C11" i="129"/>
  <c r="A11" i="129"/>
  <c r="N10" i="129"/>
  <c r="M10" i="129"/>
  <c r="L10" i="129"/>
  <c r="I10" i="129"/>
  <c r="D10" i="129"/>
  <c r="C10" i="129"/>
  <c r="A10" i="129"/>
  <c r="A7" i="129"/>
  <c r="A5" i="129"/>
  <c r="A4" i="129"/>
  <c r="A3" i="129"/>
  <c r="L2" i="129"/>
  <c r="A2" i="129"/>
  <c r="A1" i="129"/>
  <c r="F33" i="129"/>
  <c r="N21" i="129"/>
  <c r="G21" i="129"/>
  <c r="J28" i="129"/>
  <c r="K29" i="129"/>
  <c r="P28" i="129"/>
  <c r="G30" i="129"/>
  <c r="T30" i="129"/>
  <c r="N32" i="129"/>
  <c r="K24" i="129"/>
  <c r="S21" i="129"/>
  <c r="G23" i="129"/>
  <c r="K25" i="129"/>
  <c r="G34" i="129"/>
  <c r="N29" i="129"/>
  <c r="T21" i="129"/>
  <c r="N31" i="129"/>
  <c r="P24" i="129"/>
  <c r="N30" i="129"/>
  <c r="G22" i="129"/>
  <c r="P31" i="129"/>
  <c r="K32" i="129"/>
  <c r="G28" i="129"/>
  <c r="J31" i="129"/>
  <c r="K34" i="129"/>
  <c r="P34" i="129"/>
  <c r="G29" i="129"/>
  <c r="K31" i="129"/>
  <c r="J22" i="129"/>
  <c r="F24" i="129"/>
  <c r="K20" i="129"/>
  <c r="N34" i="129"/>
  <c r="G32" i="129"/>
  <c r="J25" i="129"/>
  <c r="F30" i="129"/>
  <c r="S25" i="129"/>
  <c r="K28" i="129"/>
  <c r="F22" i="129"/>
  <c r="F29" i="129"/>
  <c r="F11" i="129"/>
  <c r="P30" i="129"/>
  <c r="S32" i="129"/>
  <c r="N23" i="129"/>
  <c r="F26" i="129"/>
  <c r="K35" i="129"/>
  <c r="P20" i="129"/>
  <c r="S26" i="129"/>
  <c r="T31" i="129"/>
  <c r="S34" i="129"/>
  <c r="J20" i="129"/>
  <c r="N35" i="129"/>
  <c r="P26" i="129"/>
  <c r="N33" i="129"/>
  <c r="N25" i="129"/>
  <c r="N20" i="129"/>
  <c r="A8" i="129"/>
  <c r="T23" i="129"/>
  <c r="J26" i="129"/>
  <c r="K26" i="129"/>
  <c r="S23" i="129"/>
  <c r="T20" i="129"/>
  <c r="J29" i="129"/>
  <c r="G33" i="129"/>
  <c r="F20" i="129"/>
  <c r="K27" i="129"/>
  <c r="T24" i="129"/>
  <c r="G27" i="129"/>
  <c r="A39" i="129"/>
  <c r="F32" i="129"/>
  <c r="S31" i="129"/>
  <c r="N28" i="129"/>
  <c r="F34" i="129"/>
  <c r="S33" i="129"/>
  <c r="N27" i="129"/>
  <c r="G31" i="129"/>
  <c r="G26" i="129"/>
  <c r="P33" i="129"/>
  <c r="F12" i="129"/>
  <c r="N22" i="129"/>
  <c r="G24" i="129"/>
  <c r="P32" i="129"/>
  <c r="T32" i="129"/>
  <c r="T27" i="129"/>
  <c r="T26" i="129"/>
  <c r="P27" i="129"/>
  <c r="A6" i="129"/>
  <c r="T22" i="129"/>
  <c r="S29" i="129"/>
  <c r="L3" i="129"/>
  <c r="F28" i="129"/>
  <c r="B11" i="129"/>
  <c r="J35" i="129"/>
  <c r="J24" i="129"/>
  <c r="J34" i="129"/>
  <c r="T25" i="129"/>
  <c r="K33" i="129"/>
  <c r="F21" i="129"/>
  <c r="P29" i="129"/>
  <c r="K30" i="129"/>
  <c r="S35" i="129"/>
  <c r="F23" i="129"/>
  <c r="P23" i="129"/>
  <c r="J23" i="129"/>
  <c r="G25" i="129"/>
  <c r="G35" i="129"/>
  <c r="A41" i="129"/>
  <c r="S20" i="129"/>
  <c r="J30" i="129"/>
  <c r="S27" i="129"/>
  <c r="K22" i="129"/>
  <c r="S28" i="129"/>
  <c r="F35" i="129"/>
  <c r="K21" i="129"/>
  <c r="J33" i="129"/>
  <c r="F25" i="129"/>
  <c r="T35" i="129"/>
  <c r="S22" i="129"/>
  <c r="F31" i="129"/>
  <c r="K23" i="129"/>
  <c r="J32" i="129"/>
  <c r="P22" i="129"/>
  <c r="T28" i="129"/>
  <c r="P25" i="129"/>
  <c r="P21" i="129"/>
  <c r="S24" i="129"/>
  <c r="T34" i="129"/>
  <c r="N24" i="129"/>
  <c r="T33" i="129"/>
  <c r="S30" i="129"/>
  <c r="J27" i="129"/>
  <c r="T29" i="129"/>
  <c r="G20" i="129"/>
  <c r="F27" i="129"/>
  <c r="F15" i="129"/>
  <c r="P35" i="129"/>
  <c r="J21" i="129"/>
  <c r="N26" i="129"/>
  <c r="U35" i="129" l="1"/>
  <c r="U34" i="129"/>
  <c r="U33" i="129"/>
  <c r="U32" i="129"/>
  <c r="U31" i="129"/>
  <c r="U30" i="129"/>
  <c r="U29" i="129"/>
  <c r="U28" i="129"/>
  <c r="U27" i="129"/>
  <c r="U26" i="129"/>
  <c r="U25" i="129"/>
  <c r="U24" i="129"/>
  <c r="U23" i="129"/>
  <c r="U22" i="129"/>
  <c r="U21" i="129"/>
  <c r="A41" i="128" l="1"/>
  <c r="F11" i="128"/>
  <c r="A8" i="128"/>
  <c r="S35" i="128"/>
  <c r="S34" i="128"/>
  <c r="S33" i="128"/>
  <c r="S32" i="128"/>
  <c r="S31" i="128"/>
  <c r="S30" i="128"/>
  <c r="S29" i="128"/>
  <c r="S28" i="128"/>
  <c r="S27" i="128"/>
  <c r="S26" i="128"/>
  <c r="S25" i="128"/>
  <c r="S24" i="128"/>
  <c r="S23" i="128"/>
  <c r="S22" i="128"/>
  <c r="S21" i="128"/>
  <c r="S20" i="128"/>
  <c r="F35" i="128"/>
  <c r="F34" i="128"/>
  <c r="F33" i="128"/>
  <c r="F32" i="128"/>
  <c r="F31" i="128"/>
  <c r="F30" i="128"/>
  <c r="F29" i="128"/>
  <c r="F28" i="128"/>
  <c r="F27" i="128"/>
  <c r="F26" i="128"/>
  <c r="F25" i="128"/>
  <c r="F24" i="128"/>
  <c r="F23" i="128"/>
  <c r="F22" i="128"/>
  <c r="F21" i="128"/>
  <c r="F20" i="128"/>
  <c r="F11" i="127"/>
  <c r="A8" i="127"/>
  <c r="S35" i="127"/>
  <c r="S34" i="127"/>
  <c r="S33" i="127"/>
  <c r="S32" i="127"/>
  <c r="S31" i="127"/>
  <c r="S30" i="127"/>
  <c r="S29" i="127"/>
  <c r="S28" i="127"/>
  <c r="S27" i="127"/>
  <c r="S26" i="127"/>
  <c r="S25" i="127"/>
  <c r="S24" i="127"/>
  <c r="S23" i="127"/>
  <c r="S22" i="127"/>
  <c r="S21" i="127"/>
  <c r="S20" i="127"/>
  <c r="F35" i="127"/>
  <c r="F34" i="127"/>
  <c r="F33" i="127"/>
  <c r="F32" i="127"/>
  <c r="F31" i="127"/>
  <c r="F30" i="127"/>
  <c r="F29" i="127"/>
  <c r="F28" i="127"/>
  <c r="F27" i="127"/>
  <c r="F26" i="127"/>
  <c r="F25" i="127"/>
  <c r="F24" i="127"/>
  <c r="F23" i="127"/>
  <c r="F22" i="127"/>
  <c r="F21" i="127"/>
  <c r="F20" i="127"/>
  <c r="A43" i="128"/>
  <c r="A43" i="120"/>
  <c r="C35" i="120"/>
  <c r="C34" i="120"/>
  <c r="C33" i="120"/>
  <c r="C32" i="120"/>
  <c r="C31" i="120"/>
  <c r="C30" i="120"/>
  <c r="C29" i="120"/>
  <c r="C28" i="120"/>
  <c r="C27" i="120"/>
  <c r="C26" i="120"/>
  <c r="C25" i="120"/>
  <c r="C24" i="120"/>
  <c r="C23" i="120"/>
  <c r="C22" i="120"/>
  <c r="C21" i="120"/>
  <c r="C20" i="120"/>
  <c r="C11" i="120"/>
  <c r="L35" i="120"/>
  <c r="A39" i="128"/>
  <c r="A41" i="120"/>
  <c r="A39" i="120"/>
  <c r="O35" i="128" l="1"/>
  <c r="M35" i="128"/>
  <c r="L35" i="128"/>
  <c r="I35" i="128"/>
  <c r="H35" i="128"/>
  <c r="O34" i="128"/>
  <c r="M34" i="128"/>
  <c r="L34" i="128"/>
  <c r="I34" i="128"/>
  <c r="H34" i="128"/>
  <c r="O33" i="128"/>
  <c r="M33" i="128"/>
  <c r="L33" i="128"/>
  <c r="I33" i="128"/>
  <c r="H33" i="128"/>
  <c r="O32" i="128"/>
  <c r="M32" i="128"/>
  <c r="L32" i="128"/>
  <c r="I32" i="128"/>
  <c r="H32" i="128"/>
  <c r="O31" i="128"/>
  <c r="M31" i="128"/>
  <c r="L31" i="128"/>
  <c r="I31" i="128"/>
  <c r="H31" i="128"/>
  <c r="O30" i="128"/>
  <c r="M30" i="128"/>
  <c r="L30" i="128"/>
  <c r="I30" i="128"/>
  <c r="H30" i="128"/>
  <c r="O29" i="128"/>
  <c r="M29" i="128"/>
  <c r="L29" i="128"/>
  <c r="I29" i="128"/>
  <c r="H29" i="128"/>
  <c r="O28" i="128"/>
  <c r="M28" i="128"/>
  <c r="L28" i="128"/>
  <c r="I28" i="128"/>
  <c r="H28" i="128"/>
  <c r="O27" i="128"/>
  <c r="M27" i="128"/>
  <c r="L27" i="128"/>
  <c r="I27" i="128"/>
  <c r="H27" i="128"/>
  <c r="O26" i="128"/>
  <c r="M26" i="128"/>
  <c r="L26" i="128"/>
  <c r="I26" i="128"/>
  <c r="H26" i="128"/>
  <c r="O25" i="128"/>
  <c r="M25" i="128"/>
  <c r="L25" i="128"/>
  <c r="I25" i="128"/>
  <c r="H25" i="128"/>
  <c r="O24" i="128"/>
  <c r="M24" i="128"/>
  <c r="L24" i="128"/>
  <c r="I24" i="128"/>
  <c r="H24" i="128"/>
  <c r="O23" i="128"/>
  <c r="M23" i="128"/>
  <c r="L23" i="128"/>
  <c r="I23" i="128"/>
  <c r="H23" i="128"/>
  <c r="O22" i="128"/>
  <c r="M22" i="128"/>
  <c r="L22" i="128"/>
  <c r="I22" i="128"/>
  <c r="H22" i="128"/>
  <c r="O21" i="128"/>
  <c r="M21" i="128"/>
  <c r="L21" i="128"/>
  <c r="I21" i="128"/>
  <c r="H21" i="128"/>
  <c r="O20" i="128"/>
  <c r="M20" i="128"/>
  <c r="L20" i="128"/>
  <c r="I20" i="128"/>
  <c r="H20" i="128"/>
  <c r="U20" i="128" s="1"/>
  <c r="O35" i="127"/>
  <c r="M35" i="127"/>
  <c r="L35" i="127"/>
  <c r="I35" i="127"/>
  <c r="H35" i="127"/>
  <c r="O34" i="127"/>
  <c r="M34" i="127"/>
  <c r="L34" i="127"/>
  <c r="I34" i="127"/>
  <c r="H34" i="127"/>
  <c r="O33" i="127"/>
  <c r="M33" i="127"/>
  <c r="L33" i="127"/>
  <c r="I33" i="127"/>
  <c r="H33" i="127"/>
  <c r="O32" i="127"/>
  <c r="M32" i="127"/>
  <c r="L32" i="127"/>
  <c r="I32" i="127"/>
  <c r="H32" i="127"/>
  <c r="O31" i="127"/>
  <c r="M31" i="127"/>
  <c r="L31" i="127"/>
  <c r="I31" i="127"/>
  <c r="H31" i="127"/>
  <c r="O30" i="127"/>
  <c r="M30" i="127"/>
  <c r="L30" i="127"/>
  <c r="I30" i="127"/>
  <c r="H30" i="127"/>
  <c r="O29" i="127"/>
  <c r="M29" i="127"/>
  <c r="L29" i="127"/>
  <c r="I29" i="127"/>
  <c r="H29" i="127"/>
  <c r="O28" i="127"/>
  <c r="M28" i="127"/>
  <c r="L28" i="127"/>
  <c r="I28" i="127"/>
  <c r="H28" i="127"/>
  <c r="O27" i="127"/>
  <c r="M27" i="127"/>
  <c r="L27" i="127"/>
  <c r="I27" i="127"/>
  <c r="H27" i="127"/>
  <c r="O26" i="127"/>
  <c r="M26" i="127"/>
  <c r="L26" i="127"/>
  <c r="I26" i="127"/>
  <c r="H26" i="127"/>
  <c r="O25" i="127"/>
  <c r="M25" i="127"/>
  <c r="L25" i="127"/>
  <c r="I25" i="127"/>
  <c r="H25" i="127"/>
  <c r="O24" i="127"/>
  <c r="M24" i="127"/>
  <c r="L24" i="127"/>
  <c r="I24" i="127"/>
  <c r="H24" i="127"/>
  <c r="O23" i="127"/>
  <c r="M23" i="127"/>
  <c r="L23" i="127"/>
  <c r="I23" i="127"/>
  <c r="H23" i="127"/>
  <c r="O22" i="127"/>
  <c r="M22" i="127"/>
  <c r="L22" i="127"/>
  <c r="I22" i="127"/>
  <c r="H22" i="127"/>
  <c r="O21" i="127"/>
  <c r="M21" i="127"/>
  <c r="L21" i="127"/>
  <c r="I21" i="127"/>
  <c r="H21" i="127"/>
  <c r="O20" i="127"/>
  <c r="M20" i="127"/>
  <c r="L20" i="127"/>
  <c r="I20" i="127"/>
  <c r="H20" i="127"/>
  <c r="M35" i="120"/>
  <c r="M34" i="120"/>
  <c r="M33" i="120"/>
  <c r="M32" i="120"/>
  <c r="M31" i="120"/>
  <c r="M30" i="120"/>
  <c r="M29" i="120"/>
  <c r="M28" i="120"/>
  <c r="M27" i="120"/>
  <c r="M26" i="120"/>
  <c r="M25" i="120"/>
  <c r="M24" i="120"/>
  <c r="M23" i="120"/>
  <c r="M22" i="120"/>
  <c r="M21" i="120"/>
  <c r="L34" i="120"/>
  <c r="L33" i="120"/>
  <c r="L32" i="120"/>
  <c r="L31" i="120"/>
  <c r="L30" i="120"/>
  <c r="L29" i="120"/>
  <c r="L28" i="120"/>
  <c r="L27" i="120"/>
  <c r="L26" i="120"/>
  <c r="L25" i="120"/>
  <c r="L24" i="120"/>
  <c r="L23" i="120"/>
  <c r="L22" i="120"/>
  <c r="L21" i="120"/>
  <c r="I35" i="120"/>
  <c r="I34" i="120"/>
  <c r="I33" i="120"/>
  <c r="I32" i="120"/>
  <c r="I31" i="120"/>
  <c r="I30" i="120"/>
  <c r="I29" i="120"/>
  <c r="I28" i="120"/>
  <c r="I27" i="120"/>
  <c r="I26" i="120"/>
  <c r="I25" i="120"/>
  <c r="I24" i="120"/>
  <c r="I23" i="120"/>
  <c r="I22" i="120"/>
  <c r="I21" i="120"/>
  <c r="R35" i="128"/>
  <c r="E35" i="128"/>
  <c r="R34" i="128"/>
  <c r="E34" i="128"/>
  <c r="R33" i="128"/>
  <c r="E33" i="128"/>
  <c r="R32" i="128"/>
  <c r="E32" i="128"/>
  <c r="R31" i="128"/>
  <c r="E31" i="128"/>
  <c r="R30" i="128"/>
  <c r="E30" i="128"/>
  <c r="R29" i="128"/>
  <c r="E29" i="128"/>
  <c r="R28" i="128"/>
  <c r="E28" i="128"/>
  <c r="R27" i="128"/>
  <c r="E27" i="128"/>
  <c r="R26" i="128"/>
  <c r="E26" i="128"/>
  <c r="R25" i="128"/>
  <c r="E25" i="128"/>
  <c r="R24" i="128"/>
  <c r="E24" i="128"/>
  <c r="R23" i="128"/>
  <c r="E23" i="128"/>
  <c r="R22" i="128"/>
  <c r="E22" i="128"/>
  <c r="R21" i="128"/>
  <c r="E21" i="128"/>
  <c r="R20" i="128"/>
  <c r="E20" i="128"/>
  <c r="E11" i="128"/>
  <c r="A7" i="128"/>
  <c r="A5" i="128"/>
  <c r="A4" i="128"/>
  <c r="A3" i="128"/>
  <c r="L2" i="128"/>
  <c r="A2" i="128"/>
  <c r="M1" i="128"/>
  <c r="A1" i="128"/>
  <c r="R35" i="127"/>
  <c r="E35" i="127"/>
  <c r="R34" i="127"/>
  <c r="E34" i="127"/>
  <c r="R33" i="127"/>
  <c r="E33" i="127"/>
  <c r="R32" i="127"/>
  <c r="E32" i="127"/>
  <c r="R31" i="127"/>
  <c r="E31" i="127"/>
  <c r="R30" i="127"/>
  <c r="E30" i="127"/>
  <c r="R29" i="127"/>
  <c r="E29" i="127"/>
  <c r="R28" i="127"/>
  <c r="E28" i="127"/>
  <c r="R27" i="127"/>
  <c r="E27" i="127"/>
  <c r="R26" i="127"/>
  <c r="E26" i="127"/>
  <c r="R25" i="127"/>
  <c r="E25" i="127"/>
  <c r="R24" i="127"/>
  <c r="E24" i="127"/>
  <c r="R23" i="127"/>
  <c r="E23" i="127"/>
  <c r="R22" i="127"/>
  <c r="E22" i="127"/>
  <c r="R21" i="127"/>
  <c r="E21" i="127"/>
  <c r="R20" i="127"/>
  <c r="E20" i="127"/>
  <c r="E11" i="127"/>
  <c r="A7" i="127"/>
  <c r="A5" i="127"/>
  <c r="A4" i="127"/>
  <c r="A3" i="127"/>
  <c r="L2" i="127"/>
  <c r="A2" i="127"/>
  <c r="M1" i="127"/>
  <c r="A1" i="127"/>
  <c r="R35" i="120"/>
  <c r="O35" i="120"/>
  <c r="E35" i="120"/>
  <c r="R34" i="120"/>
  <c r="O34" i="120"/>
  <c r="E34" i="120"/>
  <c r="R33" i="120"/>
  <c r="O33" i="120"/>
  <c r="E33" i="120"/>
  <c r="R32" i="120"/>
  <c r="O32" i="120"/>
  <c r="E32" i="120"/>
  <c r="R31" i="120"/>
  <c r="O31" i="120"/>
  <c r="E31" i="120"/>
  <c r="R30" i="120"/>
  <c r="O30" i="120"/>
  <c r="E30" i="120"/>
  <c r="R29" i="120"/>
  <c r="O29" i="120"/>
  <c r="E29" i="120"/>
  <c r="R28" i="120"/>
  <c r="O28" i="120"/>
  <c r="E28" i="120"/>
  <c r="R27" i="120"/>
  <c r="O27" i="120"/>
  <c r="E27" i="120"/>
  <c r="R26" i="120"/>
  <c r="O26" i="120"/>
  <c r="E26" i="120"/>
  <c r="R25" i="120"/>
  <c r="O25" i="120"/>
  <c r="E25" i="120"/>
  <c r="R24" i="120"/>
  <c r="O24" i="120"/>
  <c r="E24" i="120"/>
  <c r="R23" i="120"/>
  <c r="O23" i="120"/>
  <c r="E23" i="120"/>
  <c r="R22" i="120"/>
  <c r="O22" i="120"/>
  <c r="E22" i="120"/>
  <c r="R21" i="120"/>
  <c r="O21" i="120"/>
  <c r="E21" i="120"/>
  <c r="R20" i="120"/>
  <c r="O20" i="120"/>
  <c r="E20" i="120"/>
  <c r="E11" i="120"/>
  <c r="A7" i="120"/>
  <c r="A5" i="120"/>
  <c r="A4" i="120"/>
  <c r="A3" i="120"/>
  <c r="L2" i="120"/>
  <c r="A2" i="120"/>
  <c r="M1" i="120"/>
  <c r="A1" i="120"/>
  <c r="F18" i="128"/>
  <c r="A36" i="128"/>
  <c r="Q35" i="128"/>
  <c r="A35" i="128"/>
  <c r="Q34" i="128"/>
  <c r="A34" i="128"/>
  <c r="Q33" i="128"/>
  <c r="A33" i="128"/>
  <c r="Q32" i="128"/>
  <c r="A32" i="128"/>
  <c r="Q31" i="128"/>
  <c r="A31" i="128"/>
  <c r="Q30" i="128"/>
  <c r="A30" i="128"/>
  <c r="Q29" i="128"/>
  <c r="A29" i="128"/>
  <c r="Q28" i="128"/>
  <c r="A28" i="128"/>
  <c r="Q27" i="128"/>
  <c r="A27" i="128"/>
  <c r="Q26" i="128"/>
  <c r="A26" i="128"/>
  <c r="Q25" i="128"/>
  <c r="A25" i="128"/>
  <c r="Q24" i="128"/>
  <c r="A24" i="128"/>
  <c r="Q23" i="128"/>
  <c r="A23" i="128"/>
  <c r="Q22" i="128"/>
  <c r="A22" i="128"/>
  <c r="Q21" i="128"/>
  <c r="A21" i="128"/>
  <c r="Q20" i="128"/>
  <c r="A20" i="128"/>
  <c r="F17" i="128"/>
  <c r="F14" i="128"/>
  <c r="D11" i="128"/>
  <c r="A11" i="128"/>
  <c r="N10" i="128"/>
  <c r="M10" i="128"/>
  <c r="L10" i="128"/>
  <c r="I10" i="128"/>
  <c r="D10" i="128"/>
  <c r="A10" i="128"/>
  <c r="F18" i="127"/>
  <c r="J27" i="127"/>
  <c r="K29" i="128"/>
  <c r="J30" i="128"/>
  <c r="K32" i="128"/>
  <c r="N27" i="128"/>
  <c r="P27" i="120"/>
  <c r="J25" i="127"/>
  <c r="J25" i="128"/>
  <c r="K20" i="128"/>
  <c r="G23" i="128"/>
  <c r="G20" i="127"/>
  <c r="N33" i="127"/>
  <c r="J26" i="128"/>
  <c r="N28" i="128"/>
  <c r="P30" i="127"/>
  <c r="K22" i="127"/>
  <c r="J32" i="128"/>
  <c r="J23" i="128"/>
  <c r="N22" i="128"/>
  <c r="G25" i="128"/>
  <c r="P25" i="120"/>
  <c r="P35" i="127"/>
  <c r="G35" i="127"/>
  <c r="P21" i="127"/>
  <c r="G26" i="127"/>
  <c r="N31" i="127"/>
  <c r="K28" i="127"/>
  <c r="P34" i="127"/>
  <c r="P24" i="127"/>
  <c r="P27" i="127"/>
  <c r="N25" i="128"/>
  <c r="N34" i="128"/>
  <c r="N24" i="127"/>
  <c r="J20" i="128"/>
  <c r="J22" i="127"/>
  <c r="J24" i="127"/>
  <c r="G24" i="128"/>
  <c r="K28" i="128"/>
  <c r="N32" i="127"/>
  <c r="G32" i="127"/>
  <c r="J35" i="128"/>
  <c r="G27" i="128"/>
  <c r="P26" i="128"/>
  <c r="P34" i="120"/>
  <c r="P31" i="128"/>
  <c r="J33" i="127"/>
  <c r="K20" i="127"/>
  <c r="P22" i="127"/>
  <c r="G30" i="127"/>
  <c r="G34" i="128"/>
  <c r="K23" i="128"/>
  <c r="N26" i="128"/>
  <c r="N33" i="128"/>
  <c r="P30" i="120"/>
  <c r="N27" i="127"/>
  <c r="N29" i="128"/>
  <c r="J29" i="127"/>
  <c r="J28" i="128"/>
  <c r="G32" i="128"/>
  <c r="G28" i="128"/>
  <c r="K32" i="127"/>
  <c r="K27" i="128"/>
  <c r="K34" i="128"/>
  <c r="J28" i="127"/>
  <c r="N30" i="127"/>
  <c r="J29" i="128"/>
  <c r="N30" i="128"/>
  <c r="P32" i="128"/>
  <c r="P32" i="127"/>
  <c r="K35" i="127"/>
  <c r="K22" i="128"/>
  <c r="G29" i="128"/>
  <c r="K31" i="127"/>
  <c r="G26" i="128"/>
  <c r="P23" i="120"/>
  <c r="P33" i="120"/>
  <c r="G28" i="127"/>
  <c r="K30" i="127"/>
  <c r="G22" i="128"/>
  <c r="G31" i="128"/>
  <c r="G21" i="127"/>
  <c r="K25" i="128"/>
  <c r="P31" i="127"/>
  <c r="G20" i="128"/>
  <c r="G29" i="127"/>
  <c r="J23" i="127"/>
  <c r="P25" i="128"/>
  <c r="J20" i="127"/>
  <c r="J35" i="127"/>
  <c r="P34" i="128"/>
  <c r="K30" i="128"/>
  <c r="K33" i="128"/>
  <c r="N24" i="128"/>
  <c r="P35" i="128"/>
  <c r="P29" i="127"/>
  <c r="P35" i="120"/>
  <c r="J34" i="127"/>
  <c r="P29" i="120"/>
  <c r="G27" i="127"/>
  <c r="G33" i="127"/>
  <c r="P26" i="127"/>
  <c r="G25" i="127"/>
  <c r="N21" i="127"/>
  <c r="P21" i="128"/>
  <c r="J34" i="128"/>
  <c r="P33" i="128"/>
  <c r="K24" i="128"/>
  <c r="P24" i="120"/>
  <c r="J22" i="128"/>
  <c r="K26" i="127"/>
  <c r="J31" i="127"/>
  <c r="N32" i="128"/>
  <c r="G24" i="127"/>
  <c r="N35" i="128"/>
  <c r="J21" i="128"/>
  <c r="K21" i="128"/>
  <c r="N25" i="127"/>
  <c r="G22" i="127"/>
  <c r="N34" i="127"/>
  <c r="G30" i="128"/>
  <c r="N21" i="128"/>
  <c r="K33" i="127"/>
  <c r="N23" i="127"/>
  <c r="P23" i="127"/>
  <c r="P32" i="120"/>
  <c r="J31" i="128"/>
  <c r="N26" i="127"/>
  <c r="P25" i="127"/>
  <c r="J32" i="127"/>
  <c r="K25" i="127"/>
  <c r="N29" i="127"/>
  <c r="G33" i="128"/>
  <c r="P26" i="120"/>
  <c r="J21" i="127"/>
  <c r="P27" i="128"/>
  <c r="P28" i="127"/>
  <c r="N20" i="127"/>
  <c r="P22" i="128"/>
  <c r="N35" i="127"/>
  <c r="K31" i="128"/>
  <c r="P21" i="120"/>
  <c r="N20" i="128"/>
  <c r="G31" i="127"/>
  <c r="P20" i="128"/>
  <c r="P29" i="128"/>
  <c r="J30" i="127"/>
  <c r="P20" i="127"/>
  <c r="P24" i="128"/>
  <c r="G21" i="128"/>
  <c r="G34" i="127"/>
  <c r="N22" i="127"/>
  <c r="P22" i="120"/>
  <c r="J27" i="128"/>
  <c r="N28" i="127"/>
  <c r="P31" i="120"/>
  <c r="G23" i="127"/>
  <c r="K29" i="127"/>
  <c r="J33" i="128"/>
  <c r="G35" i="128"/>
  <c r="K21" i="127"/>
  <c r="P28" i="128"/>
  <c r="J24" i="128"/>
  <c r="P23" i="128"/>
  <c r="N23" i="128"/>
  <c r="K35" i="128"/>
  <c r="K27" i="127"/>
  <c r="N31" i="128"/>
  <c r="K26" i="128"/>
  <c r="P33" i="127"/>
  <c r="K24" i="127"/>
  <c r="J26" i="127"/>
  <c r="P30" i="128"/>
  <c r="P28" i="120"/>
  <c r="K23" i="127"/>
  <c r="K34" i="127"/>
  <c r="U33" i="128" l="1"/>
  <c r="U28" i="128"/>
  <c r="U27" i="128"/>
  <c r="U22" i="128"/>
  <c r="U34" i="128"/>
  <c r="U29" i="128"/>
  <c r="U24" i="128"/>
  <c r="U23" i="128"/>
  <c r="U35" i="128"/>
  <c r="U30" i="128"/>
  <c r="U25" i="128"/>
  <c r="U32" i="128"/>
  <c r="U31" i="128"/>
  <c r="U26" i="128"/>
  <c r="U21" i="128"/>
  <c r="A36" i="127"/>
  <c r="Q35" i="127"/>
  <c r="A35" i="127"/>
  <c r="Q34" i="127"/>
  <c r="A34" i="127"/>
  <c r="Q33" i="127"/>
  <c r="A33" i="127"/>
  <c r="Q32" i="127"/>
  <c r="A32" i="127"/>
  <c r="Q31" i="127"/>
  <c r="A31" i="127"/>
  <c r="Q30" i="127"/>
  <c r="A30" i="127"/>
  <c r="Q29" i="127"/>
  <c r="A29" i="127"/>
  <c r="Q28" i="127"/>
  <c r="A28" i="127"/>
  <c r="Q27" i="127"/>
  <c r="A27" i="127"/>
  <c r="Q26" i="127"/>
  <c r="A26" i="127"/>
  <c r="Q25" i="127"/>
  <c r="A25" i="127"/>
  <c r="Q24" i="127"/>
  <c r="A24" i="127"/>
  <c r="Q23" i="127"/>
  <c r="A23" i="127"/>
  <c r="Q22" i="127"/>
  <c r="A22" i="127"/>
  <c r="Q21" i="127"/>
  <c r="A21" i="127"/>
  <c r="Q20" i="127"/>
  <c r="U20" i="127"/>
  <c r="A20" i="127"/>
  <c r="F17" i="127"/>
  <c r="F14" i="127"/>
  <c r="D11" i="127"/>
  <c r="A11" i="127"/>
  <c r="N10" i="127"/>
  <c r="M10" i="127"/>
  <c r="L10" i="127"/>
  <c r="I10" i="127"/>
  <c r="D10" i="127"/>
  <c r="A10" i="127"/>
  <c r="A36" i="120"/>
  <c r="U33" i="127" l="1"/>
  <c r="U28" i="127"/>
  <c r="U27" i="127"/>
  <c r="U22" i="127"/>
  <c r="U34" i="127"/>
  <c r="U29" i="127"/>
  <c r="U24" i="127"/>
  <c r="U23" i="127"/>
  <c r="U35" i="127"/>
  <c r="U30" i="127"/>
  <c r="U25" i="127"/>
  <c r="U32" i="127"/>
  <c r="U31" i="127"/>
  <c r="U26" i="127"/>
  <c r="U21" i="127"/>
  <c r="F18" i="120"/>
  <c r="F17" i="120"/>
  <c r="F14" i="120"/>
  <c r="A10" i="120"/>
  <c r="D11" i="120"/>
  <c r="M20" i="120"/>
  <c r="L20" i="120"/>
  <c r="D10" i="120"/>
  <c r="I20" i="120"/>
  <c r="H21" i="120"/>
  <c r="H22" i="120"/>
  <c r="H23" i="120"/>
  <c r="H24" i="120"/>
  <c r="H25" i="120"/>
  <c r="H26" i="120"/>
  <c r="H27" i="120"/>
  <c r="H28" i="120"/>
  <c r="H29" i="120"/>
  <c r="H30" i="120"/>
  <c r="H31" i="120"/>
  <c r="H32" i="120"/>
  <c r="H33" i="120"/>
  <c r="H34" i="120"/>
  <c r="H35" i="120"/>
  <c r="H20" i="120"/>
  <c r="Q35" i="120"/>
  <c r="Q34" i="120"/>
  <c r="Q33" i="120"/>
  <c r="Q32" i="120"/>
  <c r="Q31" i="120"/>
  <c r="Q30" i="120"/>
  <c r="Q29" i="120"/>
  <c r="Q28" i="120"/>
  <c r="Q27" i="120"/>
  <c r="Q26" i="120"/>
  <c r="Q25" i="120"/>
  <c r="Q24" i="120"/>
  <c r="Q23" i="120"/>
  <c r="Q22" i="120"/>
  <c r="Q21" i="120"/>
  <c r="Q20" i="120"/>
  <c r="A35" i="120"/>
  <c r="A34" i="120"/>
  <c r="A33" i="120"/>
  <c r="A32" i="120"/>
  <c r="A31" i="120"/>
  <c r="A30" i="120"/>
  <c r="A29" i="120"/>
  <c r="A28" i="120"/>
  <c r="A27" i="120"/>
  <c r="A26" i="120"/>
  <c r="A25" i="120"/>
  <c r="A24" i="120"/>
  <c r="A23" i="120"/>
  <c r="A22" i="120"/>
  <c r="A21" i="120"/>
  <c r="A20" i="120"/>
  <c r="A11" i="120"/>
  <c r="U20" i="120" l="1"/>
  <c r="U33" i="120" l="1"/>
  <c r="U27" i="120"/>
  <c r="U22" i="120"/>
  <c r="U34" i="120"/>
  <c r="U29" i="120"/>
  <c r="U24" i="120"/>
  <c r="U23" i="120"/>
  <c r="U28" i="120"/>
  <c r="U35" i="120"/>
  <c r="U30" i="120"/>
  <c r="U25" i="120"/>
  <c r="U32" i="120"/>
  <c r="U31" i="120"/>
  <c r="U26" i="120"/>
  <c r="U21" i="120"/>
  <c r="G22" i="120"/>
  <c r="T30" i="127"/>
  <c r="S27" i="120"/>
  <c r="T27" i="128"/>
  <c r="B22" i="120"/>
  <c r="B21" i="128"/>
  <c r="S30" i="120"/>
  <c r="K28" i="120"/>
  <c r="T22" i="120"/>
  <c r="N25" i="120"/>
  <c r="T29" i="127"/>
  <c r="J28" i="120"/>
  <c r="T29" i="120"/>
  <c r="L3" i="120"/>
  <c r="N32" i="120"/>
  <c r="B31" i="127"/>
  <c r="T27" i="127"/>
  <c r="F28" i="120"/>
  <c r="T31" i="128"/>
  <c r="J34" i="120"/>
  <c r="F11" i="120"/>
  <c r="T21" i="127"/>
  <c r="T33" i="128"/>
  <c r="B29" i="120"/>
  <c r="T22" i="128"/>
  <c r="F15" i="128"/>
  <c r="K29" i="120"/>
  <c r="G29" i="120"/>
  <c r="L3" i="128"/>
  <c r="B22" i="128"/>
  <c r="T21" i="128"/>
  <c r="B30" i="120"/>
  <c r="B11" i="128"/>
  <c r="B30" i="128"/>
  <c r="T24" i="120"/>
  <c r="N28" i="120"/>
  <c r="T27" i="120"/>
  <c r="F12" i="127"/>
  <c r="J22" i="120"/>
  <c r="G32" i="120"/>
  <c r="B28" i="128"/>
  <c r="N35" i="120"/>
  <c r="F15" i="127"/>
  <c r="B23" i="120"/>
  <c r="T23" i="127"/>
  <c r="J23" i="120"/>
  <c r="G24" i="120"/>
  <c r="T31" i="127"/>
  <c r="N33" i="120"/>
  <c r="B11" i="120"/>
  <c r="S23" i="120"/>
  <c r="T32" i="128"/>
  <c r="G31" i="120"/>
  <c r="T20" i="120"/>
  <c r="T26" i="128"/>
  <c r="J32" i="120"/>
  <c r="N34" i="120"/>
  <c r="N27" i="120"/>
  <c r="F20" i="120"/>
  <c r="S25" i="120"/>
  <c r="A6" i="128"/>
  <c r="B28" i="120"/>
  <c r="B31" i="128"/>
  <c r="K34" i="120"/>
  <c r="N26" i="120"/>
  <c r="T26" i="127"/>
  <c r="B21" i="127"/>
  <c r="F31" i="120"/>
  <c r="K23" i="120"/>
  <c r="B29" i="127"/>
  <c r="B22" i="127"/>
  <c r="T35" i="120"/>
  <c r="N24" i="120"/>
  <c r="T34" i="120"/>
  <c r="G26" i="120"/>
  <c r="G30" i="120"/>
  <c r="F29" i="120"/>
  <c r="N20" i="120"/>
  <c r="B34" i="120"/>
  <c r="B26" i="120"/>
  <c r="F23" i="120"/>
  <c r="T26" i="120"/>
  <c r="J21" i="120"/>
  <c r="B23" i="127"/>
  <c r="T33" i="120"/>
  <c r="F35" i="120"/>
  <c r="T20" i="128"/>
  <c r="K27" i="120"/>
  <c r="T28" i="127"/>
  <c r="G23" i="120"/>
  <c r="T33" i="127"/>
  <c r="A6" i="127"/>
  <c r="N23" i="120"/>
  <c r="B26" i="127"/>
  <c r="B24" i="128"/>
  <c r="K20" i="120"/>
  <c r="N22" i="120"/>
  <c r="S31" i="120"/>
  <c r="G33" i="120"/>
  <c r="S33" i="120"/>
  <c r="F32" i="120"/>
  <c r="K25" i="120"/>
  <c r="A6" i="120"/>
  <c r="B20" i="120"/>
  <c r="S35" i="120"/>
  <c r="F12" i="128"/>
  <c r="B35" i="128"/>
  <c r="T29" i="128"/>
  <c r="B33" i="128"/>
  <c r="F12" i="120"/>
  <c r="B25" i="127"/>
  <c r="T30" i="120"/>
  <c r="B34" i="127"/>
  <c r="L3" i="127"/>
  <c r="T30" i="128"/>
  <c r="J35" i="120"/>
  <c r="T24" i="127"/>
  <c r="G21" i="120"/>
  <c r="B32" i="128"/>
  <c r="J25" i="120"/>
  <c r="K33" i="120"/>
  <c r="B29" i="128"/>
  <c r="S21" i="120"/>
  <c r="T31" i="120"/>
  <c r="T23" i="128"/>
  <c r="J27" i="120"/>
  <c r="T23" i="120"/>
  <c r="T21" i="120"/>
  <c r="S28" i="120"/>
  <c r="B23" i="128"/>
  <c r="B24" i="120"/>
  <c r="B35" i="127"/>
  <c r="N31" i="120"/>
  <c r="T35" i="128"/>
  <c r="T25" i="127"/>
  <c r="K30" i="120"/>
  <c r="S24" i="120"/>
  <c r="J24" i="120"/>
  <c r="K21" i="120"/>
  <c r="G27" i="120"/>
  <c r="B34" i="128"/>
  <c r="B25" i="120"/>
  <c r="K22" i="120"/>
  <c r="B25" i="128"/>
  <c r="F21" i="120"/>
  <c r="B33" i="127"/>
  <c r="K35" i="120"/>
  <c r="N30" i="120"/>
  <c r="B32" i="127"/>
  <c r="T24" i="128"/>
  <c r="F24" i="120"/>
  <c r="G34" i="120"/>
  <c r="J26" i="120"/>
  <c r="J20" i="120"/>
  <c r="F22" i="120"/>
  <c r="B26" i="128"/>
  <c r="S29" i="120"/>
  <c r="B28" i="127"/>
  <c r="K24" i="120"/>
  <c r="B21" i="120"/>
  <c r="G20" i="120"/>
  <c r="A8" i="120"/>
  <c r="B11" i="127"/>
  <c r="G35" i="120"/>
  <c r="F26" i="120"/>
  <c r="S20" i="120"/>
  <c r="B27" i="120"/>
  <c r="B27" i="128"/>
  <c r="T35" i="127"/>
  <c r="F34" i="120"/>
  <c r="B24" i="127"/>
  <c r="T34" i="127"/>
  <c r="N29" i="120"/>
  <c r="T25" i="120"/>
  <c r="J33" i="120"/>
  <c r="J30" i="120"/>
  <c r="S26" i="120"/>
  <c r="T32" i="120"/>
  <c r="S22" i="120"/>
  <c r="F25" i="120"/>
  <c r="G28" i="120"/>
  <c r="S34" i="120"/>
  <c r="K32" i="120"/>
  <c r="B27" i="127"/>
  <c r="T32" i="127"/>
  <c r="B31" i="120"/>
  <c r="B30" i="127"/>
  <c r="F15" i="120"/>
  <c r="B20" i="127"/>
  <c r="F33" i="120"/>
  <c r="N21" i="120"/>
  <c r="T28" i="120"/>
  <c r="S32" i="120"/>
  <c r="P20" i="120"/>
  <c r="T22" i="127"/>
  <c r="G25" i="120"/>
  <c r="F27" i="120"/>
  <c r="F30" i="120"/>
  <c r="K26" i="120"/>
  <c r="B33" i="120"/>
  <c r="T28" i="128"/>
  <c r="B20" i="128"/>
  <c r="B35" i="120"/>
  <c r="K31" i="120"/>
  <c r="J29" i="120"/>
  <c r="B32" i="120"/>
  <c r="T25" i="128"/>
  <c r="J31" i="120"/>
  <c r="T34" i="128"/>
  <c r="T20" i="127"/>
</calcChain>
</file>

<file path=xl/sharedStrings.xml><?xml version="1.0" encoding="utf-8"?>
<sst xmlns="http://schemas.openxmlformats.org/spreadsheetml/2006/main" count="2315" uniqueCount="1759">
  <si>
    <t>Шаг №</t>
  </si>
  <si>
    <t>Сводная справочная таблица стяжания</t>
  </si>
  <si>
    <t>Абсолютов</t>
  </si>
  <si>
    <t>Номер Архетипа</t>
  </si>
  <si>
    <t>Номер</t>
  </si>
  <si>
    <t>стяжая и возжигая в каждом из них</t>
  </si>
  <si>
    <t>стяжая и компактифицируя в</t>
  </si>
  <si>
    <t>Абсолют</t>
  </si>
  <si>
    <t>в</t>
  </si>
  <si>
    <t>-й</t>
  </si>
  <si>
    <t>-й мерности</t>
  </si>
  <si>
    <t>Молекула</t>
  </si>
  <si>
    <t>Шар</t>
  </si>
  <si>
    <t>Искра</t>
  </si>
  <si>
    <t>Точка-Искра</t>
  </si>
  <si>
    <t>Точка</t>
  </si>
  <si>
    <t>Атом</t>
  </si>
  <si>
    <t>Частица</t>
  </si>
  <si>
    <t>Спин</t>
  </si>
  <si>
    <t>Стяжаем</t>
  </si>
  <si>
    <t>(это объём Частей синтезируемых в Физическое Тело каждого явлением Человека)</t>
  </si>
  <si>
    <t>Порядковый номер</t>
  </si>
  <si>
    <t>Мерность</t>
  </si>
  <si>
    <t>Возжигаем Эталонный Абсолют каждого у Изначально Вышестоящего Отца (в начале любого стяжания)</t>
  </si>
  <si>
    <t>Компакт Абсолютов ИВО Абсолюта Изначально Вышестоящего Отца</t>
  </si>
  <si>
    <t>Ядро Абсолюта Изначально Вышестоящего Отца</t>
  </si>
  <si>
    <t>Созидание Архетипической Метагалактики каждого</t>
  </si>
  <si>
    <t>таблицы-компакты стяжания Абсолютного Огня по Архетипическим Метагалактикам с ростом Частей Человек-Субъекта в Отца-Субъекта Изначально Вышестоящего Отца</t>
  </si>
  <si>
    <t>Шаг №0</t>
  </si>
  <si>
    <t>https://t.me/+0Ws4eB-1OjhkNDVi</t>
  </si>
  <si>
    <t xml:space="preserve">Сколько стяжать Абсолютов за одну Практику спрашиваем у Изначально Вышестоящего Аватара Синтеза ИВО Кут Хуми </t>
  </si>
  <si>
    <t>Инструкция и пояснения:</t>
  </si>
  <si>
    <t>Ядро Абсолюта Фа Изначально Вышестоящего Отца</t>
  </si>
  <si>
    <t>Составили:</t>
  </si>
  <si>
    <t>Проверил:</t>
  </si>
  <si>
    <t>Все стяжания идут Поэтапно, вначале 1 Этап, потом 2 Этап и т.д. до 19 Этапа</t>
  </si>
  <si>
    <t>Компакт Абсолютов Изначально Вышестоящих Аватаров Изначально Вышестоящего Отца</t>
  </si>
  <si>
    <t>Сдано:</t>
  </si>
  <si>
    <t>Абсолют ИВО Абсолюта Изначально Вышестоящего Отца</t>
  </si>
  <si>
    <t>ИВАС Кут Хуми</t>
  </si>
  <si>
    <t>ИЗНАЧАЛЬНО ВЫШЕСТОЯЩИЙ ДОМ ИЗНАЧАЛЬНО ВЫШЕСТОЯЩЕГО ОТЦА</t>
  </si>
  <si>
    <t>Уточнение
При наличии любого ОДНОГО Ядра Синтеза ИВО - можно стяжать ВЕСЬ Абсолют Фа и Абсолют ИВО</t>
  </si>
  <si>
    <t>2. В любых спорных ситуациях обращаемся к Указам ИВО, к Распоряжениям ИВО.</t>
  </si>
  <si>
    <t>ВНИМАНИЕ!</t>
  </si>
  <si>
    <t>Архетип ИВДИВО №</t>
  </si>
  <si>
    <t>Сиаматика</t>
  </si>
  <si>
    <t>Абсолют Физики</t>
  </si>
  <si>
    <t>Метагалактика Фа</t>
  </si>
  <si>
    <t>Октавная Метагалактика</t>
  </si>
  <si>
    <t>Всеединая Метагалактика</t>
  </si>
  <si>
    <t>Эталонный Абсолют</t>
  </si>
  <si>
    <t>Абсолют Изначально Вышестоящего Аватара Изначально Вышестоящего Отца</t>
  </si>
  <si>
    <t xml:space="preserve">количество стяжённых Огнеобразов </t>
  </si>
  <si>
    <t>(ПОСЛЕ стяжания ВСЕХ Абсолютов соответствующего Архетипа)</t>
  </si>
  <si>
    <t>Абсолюты Изначально Вышестоящих Аватаров Изначально Вышестоящего Отца</t>
  </si>
  <si>
    <t>4. Абсолюты стяжаются начиная с 1 Абсолюта, внизу таблицы, и заканчивая 17 Абсолютом, вверху таблицы.</t>
  </si>
  <si>
    <t>5. После КАЖДОЙ Практики стяжания Абсолютного Огня направляем по списку 50% на Огонь и 50% на Материю. Список согласовываем с ИВАС Кут Хуми.</t>
  </si>
  <si>
    <t>стяжая и возжигая в нём</t>
  </si>
  <si>
    <t>стяжая и синтезируя в</t>
  </si>
  <si>
    <t>Метагалактика №</t>
  </si>
  <si>
    <t>Глава ИВДИВО-Центра Общества Иерархии Равных Абсолюта, Василий Корнев</t>
  </si>
  <si>
    <t>Перевод таблиц по АО</t>
  </si>
  <si>
    <t>Изначально Вышестоящий Отец</t>
  </si>
  <si>
    <t>ИВО</t>
  </si>
  <si>
    <t>Изначально Вышестоящий Дом Изначально Вышестоящего Отца</t>
  </si>
  <si>
    <t>ИВДИВО</t>
  </si>
  <si>
    <t>Абсолютный Огонь</t>
  </si>
  <si>
    <t>Абсолют Фа ИВО</t>
  </si>
  <si>
    <t>Абсолют ИВО</t>
  </si>
  <si>
    <t>Стяжать</t>
  </si>
  <si>
    <t>Огнеобраз</t>
  </si>
  <si>
    <t>Ядро</t>
  </si>
  <si>
    <t>Есмь</t>
  </si>
  <si>
    <t>Империо</t>
  </si>
  <si>
    <t>Версум</t>
  </si>
  <si>
    <t>Континуум</t>
  </si>
  <si>
    <t>Объём</t>
  </si>
  <si>
    <t>Капля</t>
  </si>
  <si>
    <t>Элемент</t>
  </si>
  <si>
    <t>Капли Абсолютного Огня</t>
  </si>
  <si>
    <t>Архетип</t>
  </si>
  <si>
    <t>Компакт</t>
  </si>
  <si>
    <t>ИВДИВО-Центр Общества Иерархии Равных Абсолюта</t>
  </si>
  <si>
    <t>Приложение</t>
  </si>
  <si>
    <t>Абсолюты Видов Организации Материи</t>
  </si>
  <si>
    <t>Утверждаю</t>
  </si>
  <si>
    <t>Кут Хуми</t>
  </si>
  <si>
    <t>Распоряжение</t>
  </si>
  <si>
    <t>Указ</t>
  </si>
  <si>
    <t>Программа Омеги</t>
  </si>
  <si>
    <t>Стяжаю</t>
  </si>
  <si>
    <t>Возжигаю</t>
  </si>
  <si>
    <t>Синтез</t>
  </si>
  <si>
    <t>Ядро Синтеза</t>
  </si>
  <si>
    <t>Преображать</t>
  </si>
  <si>
    <t>На русском языке</t>
  </si>
  <si>
    <t>-ллион</t>
  </si>
  <si>
    <t>Метагалактика</t>
  </si>
  <si>
    <t>Шаг</t>
  </si>
  <si>
    <t>Космос</t>
  </si>
  <si>
    <t>в степени</t>
  </si>
  <si>
    <t>-ллионнов Капель Абсолютного Огня</t>
  </si>
  <si>
    <t>Изначально Вышестоящие Аватары</t>
  </si>
  <si>
    <t>Возжигать</t>
  </si>
  <si>
    <t>Преображаю</t>
  </si>
  <si>
    <t>Огонь</t>
  </si>
  <si>
    <t>Дух</t>
  </si>
  <si>
    <t>Воля</t>
  </si>
  <si>
    <t xml:space="preserve">Мудрость </t>
  </si>
  <si>
    <t>Энергия</t>
  </si>
  <si>
    <t>Свет</t>
  </si>
  <si>
    <t>Любовь</t>
  </si>
  <si>
    <t>Название языка</t>
  </si>
  <si>
    <t>Названия Абсолютов</t>
  </si>
  <si>
    <t>Субъядерность</t>
  </si>
  <si>
    <t>Субъядерным</t>
  </si>
  <si>
    <t>Воскрешать</t>
  </si>
  <si>
    <t>-й Архетип</t>
  </si>
  <si>
    <t>№</t>
  </si>
  <si>
    <t>Название космоса:</t>
  </si>
  <si>
    <t>17-й</t>
  </si>
  <si>
    <t>16-й</t>
  </si>
  <si>
    <t>15-й</t>
  </si>
  <si>
    <t>14-й</t>
  </si>
  <si>
    <t>13-й</t>
  </si>
  <si>
    <t>12-й</t>
  </si>
  <si>
    <t>11-й</t>
  </si>
  <si>
    <t>10-й</t>
  </si>
  <si>
    <t>9-й</t>
  </si>
  <si>
    <t>8-й</t>
  </si>
  <si>
    <t>7-й</t>
  </si>
  <si>
    <t>6-й</t>
  </si>
  <si>
    <t>5-й</t>
  </si>
  <si>
    <t>4-й</t>
  </si>
  <si>
    <t>3-й</t>
  </si>
  <si>
    <t>2-й</t>
  </si>
  <si>
    <t>1-й</t>
  </si>
  <si>
    <t xml:space="preserve">На вкладке "Инструкция" можно прочитать информацию о порядке и особенностях стяжаний Абсолюта Фа ИВО и Абсолюта ИВО </t>
  </si>
  <si>
    <t>сумма всех стяжённых Огнеобразов (совпадает с порядковым номером)</t>
  </si>
  <si>
    <t xml:space="preserve"> </t>
  </si>
  <si>
    <t>Абсолют Фа Изначально Вышестоящего Отца</t>
  </si>
  <si>
    <t>Часть</t>
  </si>
  <si>
    <t>Название иностранного языка</t>
  </si>
  <si>
    <t>Человек ИВО</t>
  </si>
  <si>
    <t>Абсолют Изначально Вышестоящего Отца</t>
  </si>
  <si>
    <t>Созидание</t>
  </si>
  <si>
    <t>Человек Изначально Вышестоящего Отца</t>
  </si>
  <si>
    <t>*Слово перед числом. Например, для английского языка - это "the". Вставляется в столбец "C" перед порядковыми номерами столбца "D".</t>
  </si>
  <si>
    <t>Номер Архетипа вводить сюда</t>
  </si>
  <si>
    <t>Общество</t>
  </si>
  <si>
    <t>Иерархия</t>
  </si>
  <si>
    <t>Равенство</t>
  </si>
  <si>
    <t>Реальность</t>
  </si>
  <si>
    <t>-го</t>
  </si>
  <si>
    <t>17-го</t>
  </si>
  <si>
    <t>16-го</t>
  </si>
  <si>
    <t>15-го</t>
  </si>
  <si>
    <t>14-го</t>
  </si>
  <si>
    <t>13-го</t>
  </si>
  <si>
    <t>12-го</t>
  </si>
  <si>
    <t>11-го</t>
  </si>
  <si>
    <t>10-го</t>
  </si>
  <si>
    <t>9-го</t>
  </si>
  <si>
    <t>8-го</t>
  </si>
  <si>
    <t>7-го</t>
  </si>
  <si>
    <t>6-го</t>
  </si>
  <si>
    <t>5-го</t>
  </si>
  <si>
    <t>4-го</t>
  </si>
  <si>
    <t>3-го</t>
  </si>
  <si>
    <t>2-го</t>
  </si>
  <si>
    <t>1-го</t>
  </si>
  <si>
    <t>&lt;---- Номер Архетипа</t>
  </si>
  <si>
    <t>Ядро Абсолютного Синтеза</t>
  </si>
  <si>
    <t>Абсолютный Синтез</t>
  </si>
  <si>
    <t>Абсолют Синтеза</t>
  </si>
  <si>
    <t>Изначальный Субъядерный Синтез</t>
  </si>
  <si>
    <t>Ядра</t>
  </si>
  <si>
    <t>Версума</t>
  </si>
  <si>
    <t>Континуума</t>
  </si>
  <si>
    <t>Объёма</t>
  </si>
  <si>
    <t>Шара</t>
  </si>
  <si>
    <t>Капли</t>
  </si>
  <si>
    <t>Искры</t>
  </si>
  <si>
    <t>Точки</t>
  </si>
  <si>
    <t>Элемента</t>
  </si>
  <si>
    <t>Молекулы</t>
  </si>
  <si>
    <t>Атома</t>
  </si>
  <si>
    <t>Частицы</t>
  </si>
  <si>
    <t>Спина</t>
  </si>
  <si>
    <t>Изначально Вышестоящие Аватары Синтеза</t>
  </si>
  <si>
    <t>Миллионы</t>
  </si>
  <si>
    <t>Тысячи</t>
  </si>
  <si>
    <t>-го Архетипа</t>
  </si>
  <si>
    <t>Ядер</t>
  </si>
  <si>
    <t>Версумов</t>
  </si>
  <si>
    <t>Континуумов</t>
  </si>
  <si>
    <t>Объёмов</t>
  </si>
  <si>
    <t>Шаров</t>
  </si>
  <si>
    <t>Капель</t>
  </si>
  <si>
    <t>Искр</t>
  </si>
  <si>
    <t>Точек</t>
  </si>
  <si>
    <t>Элементов</t>
  </si>
  <si>
    <t>Молекул</t>
  </si>
  <si>
    <t>Атомов</t>
  </si>
  <si>
    <t>Частиц</t>
  </si>
  <si>
    <t>Спинов</t>
  </si>
  <si>
    <t>Тысяча</t>
  </si>
  <si>
    <t>Миллион</t>
  </si>
  <si>
    <t>Миллионов</t>
  </si>
  <si>
    <t>Миллиона</t>
  </si>
  <si>
    <t>Ед. число</t>
  </si>
  <si>
    <t>Мн. Число</t>
  </si>
  <si>
    <t>Языковая Матрица</t>
  </si>
  <si>
    <t>Тысяч</t>
  </si>
  <si>
    <t>Утверждаю. КХ (дата)</t>
  </si>
  <si>
    <t>Метагалактики Фа</t>
  </si>
  <si>
    <t>Октавной Метагалактики</t>
  </si>
  <si>
    <t>Всеединой Метагалактики</t>
  </si>
  <si>
    <r>
      <t xml:space="preserve">Прежде чем начать стяжание Абсолюта по Таблицам </t>
    </r>
    <r>
      <rPr>
        <b/>
        <sz val="16"/>
        <color rgb="FFFF0000"/>
        <rFont val="Times New Roman"/>
        <family val="1"/>
      </rPr>
      <t>НЕОБХОДИМО стяжать Программу Омега и Эталонный Абсолют.
Программа Омега и Эталонный Абсолют стяжаются на любом первом Синтезе</t>
    </r>
    <r>
      <rPr>
        <b/>
        <sz val="16"/>
        <color rgb="FF000000"/>
        <rFont val="Times New Roman"/>
        <family val="1"/>
      </rPr>
      <t xml:space="preserve"> начиная со вторых парных выходных ноября 2022 года.
Эталонный Абсолют можно обновить</t>
    </r>
    <r>
      <rPr>
        <b/>
        <sz val="16"/>
        <color rgb="FFFF0000"/>
        <rFont val="Times New Roman"/>
        <family val="1"/>
      </rPr>
      <t xml:space="preserve"> (см. вкладку "Эталонный Абсолют")</t>
    </r>
    <r>
      <rPr>
        <b/>
        <sz val="16"/>
        <color rgb="FF000000"/>
        <rFont val="Times New Roman"/>
        <family val="1"/>
      </rPr>
      <t>.</t>
    </r>
  </si>
  <si>
    <t>Физика</t>
  </si>
  <si>
    <t>Название Архетипа</t>
  </si>
  <si>
    <t>Названия Архетипов</t>
  </si>
  <si>
    <t>*Названия 16-рицы Огнеобразов для столбца P. Единственное число</t>
  </si>
  <si>
    <t>Огнеобразы</t>
  </si>
  <si>
    <t>Номер ОгнеОбраза</t>
  </si>
  <si>
    <t>Название ОгнеОбраза</t>
  </si>
  <si>
    <t>Уточнение по 16-рице Огнеобразов:
16-рицы Огнеобразов стяжаются в 4-ричном явлении Огня, Духа, Света и Энергии</t>
  </si>
  <si>
    <t>Специалисты ИВДИВО-Центра Общества Иерархии Равных Абсолюта</t>
  </si>
  <si>
    <t>Специалист</t>
  </si>
  <si>
    <t>Специалисты</t>
  </si>
  <si>
    <t>Глава</t>
  </si>
  <si>
    <t>Специалист ИВДИВО-Центра Общества Иерархии Равных Абсолюта</t>
  </si>
  <si>
    <t>Глава ИВДИВО-Центра Общества Иерархии Равных Абсолюта</t>
  </si>
  <si>
    <t>Компакта Абсолютов Изначально Вышестоящих Аватаров Изначально Вышестоящего Отца</t>
  </si>
  <si>
    <t>Компакта Абсолютов ИВО Абсолюта Изначально Вышестоящего Отца</t>
  </si>
  <si>
    <t>Сиаматики</t>
  </si>
  <si>
    <t>Физики</t>
  </si>
  <si>
    <t>Абсолют Вида Организации Материи</t>
  </si>
  <si>
    <t>Абсолют Реальности</t>
  </si>
  <si>
    <t>Аватар</t>
  </si>
  <si>
    <t>Отец</t>
  </si>
  <si>
    <t>Абсолюты Реальностей</t>
  </si>
  <si>
    <t>Точек-Искр</t>
  </si>
  <si>
    <t>Точки-Искры</t>
  </si>
  <si>
    <t>Основание степени</t>
  </si>
  <si>
    <t>Показатель степени</t>
  </si>
  <si>
    <t>65 тысяч 536</t>
  </si>
  <si>
    <t>221 тысяч 187</t>
  </si>
  <si>
    <t>65 тысяч 599</t>
  </si>
  <si>
    <t>73 тысяч 731</t>
  </si>
  <si>
    <t>Контекст для более точного перевода</t>
  </si>
  <si>
    <t>Итоговый перевод вводить в этот столбец</t>
  </si>
  <si>
    <r>
      <t xml:space="preserve">Вариант №1 - </t>
    </r>
    <r>
      <rPr>
        <b/>
        <sz val="12"/>
        <color theme="1"/>
        <rFont val="Times New Roman"/>
        <family val="1"/>
      </rPr>
      <t>прямой перевод</t>
    </r>
  </si>
  <si>
    <t>Вариант №2</t>
  </si>
  <si>
    <t>Вариант №3</t>
  </si>
  <si>
    <t>Вариант №4</t>
  </si>
  <si>
    <t>Вариант №5</t>
  </si>
  <si>
    <t>Вариант №6</t>
  </si>
  <si>
    <t>Вариант №7</t>
  </si>
  <si>
    <t>Вариант №8</t>
  </si>
  <si>
    <t>Вариант №9</t>
  </si>
  <si>
    <t>Вариант №10</t>
  </si>
  <si>
    <t>Вариант №11</t>
  </si>
  <si>
    <t>Вариант №12</t>
  </si>
  <si>
    <t>Вариант №13</t>
  </si>
  <si>
    <t>Вариант №14</t>
  </si>
  <si>
    <t>Вариант №15</t>
  </si>
  <si>
    <t>Вариант №16</t>
  </si>
  <si>
    <t>Изначально</t>
  </si>
  <si>
    <t>Вышестоящий</t>
  </si>
  <si>
    <t>Дом</t>
  </si>
  <si>
    <t>Аватары</t>
  </si>
  <si>
    <t>Синтеза</t>
  </si>
  <si>
    <t>Изначально Вышестоящий Аватар</t>
  </si>
  <si>
    <t>ИВАС</t>
  </si>
  <si>
    <t>Юстас</t>
  </si>
  <si>
    <t>Сдано: ИВАС Кут Хуми</t>
  </si>
  <si>
    <t>Сдано: ИВАС Юстасу</t>
  </si>
  <si>
    <t>Воскрешаюсь</t>
  </si>
  <si>
    <t>Омега</t>
  </si>
  <si>
    <t>Омеги</t>
  </si>
  <si>
    <t>Программа</t>
  </si>
  <si>
    <t>Программа Абсолютного Огня</t>
  </si>
  <si>
    <t>Эталон</t>
  </si>
  <si>
    <t>Названия</t>
  </si>
  <si>
    <t>Компакт Абсолютов</t>
  </si>
  <si>
    <t>Компакт Абсолютов Видов Организации Материи</t>
  </si>
  <si>
    <t>Компакт Абсолютов Реальностей</t>
  </si>
  <si>
    <t>Эволюции</t>
  </si>
  <si>
    <t>Виды Материи</t>
  </si>
  <si>
    <t>Номер Архетипа соответствующего Космоса ИВДИВО. Например, 1 Архетип Октавного Космоса, 1 Архетип Всеединого Космоса</t>
  </si>
  <si>
    <t>Номер по последовательности, номер по порядку</t>
  </si>
  <si>
    <t>Число в степени состоит из основания степени и показателя степени</t>
  </si>
  <si>
    <t>-ллионов</t>
  </si>
  <si>
    <t>Например, "2 в степени"</t>
  </si>
  <si>
    <t>Как в клетке живого организма, как в структуре атома</t>
  </si>
  <si>
    <t>сокращённое обозначение слова "семнадцатый"</t>
  </si>
  <si>
    <t>сокращённое обозначение слова "шестнадцатый"</t>
  </si>
  <si>
    <t>сокращённое обозначение слова "пятнадцатый"</t>
  </si>
  <si>
    <t>сокращённое обозначение слова "четырнадцатый"</t>
  </si>
  <si>
    <t>сокращённое обозначение слова "тринадцатый"</t>
  </si>
  <si>
    <t>сокращённое обозначение слова "двенадцатый"</t>
  </si>
  <si>
    <t>сокращённое обозначение слова "одиннадцатый"</t>
  </si>
  <si>
    <t>сокращённое обозначение слова "десятый"</t>
  </si>
  <si>
    <t>сокращённое обозначение слова "девятый"</t>
  </si>
  <si>
    <t>сокращённое обозначение слова "восьмой"</t>
  </si>
  <si>
    <t>сокращённое обозначение слова "седьмой"</t>
  </si>
  <si>
    <t>сокращённое обозначение слова "шестой"</t>
  </si>
  <si>
    <t>сокращённое обозначение слова "пятый"</t>
  </si>
  <si>
    <t>сокращённое обозначение слова "четвёртый"</t>
  </si>
  <si>
    <t>сокращённое обозначение слова "третий"</t>
  </si>
  <si>
    <t>сокращённое обозначение слова "второй"</t>
  </si>
  <si>
    <t>сокращённое обозначение слова "первый"</t>
  </si>
  <si>
    <t>сокращённое обозначение слова "семнадцатого"</t>
  </si>
  <si>
    <t>сокращённое обозначение слова "шестнадцатого"</t>
  </si>
  <si>
    <t>сокращённое обозначение слова "пятнадцатого"</t>
  </si>
  <si>
    <t>сокращённое обозначение слова "четырнадцатого"</t>
  </si>
  <si>
    <t>сокращённое обозначение слова "тринадцатого"</t>
  </si>
  <si>
    <t>сокращённое обозначение слова "двенадцатого"</t>
  </si>
  <si>
    <t>сокращённое обозначение слова "одиннадцатого"</t>
  </si>
  <si>
    <t>сокращённое обозначение слова "десятого"</t>
  </si>
  <si>
    <t>сокращённое обозначение слова "девятого"</t>
  </si>
  <si>
    <t>сокращённое обозначение слова "восьмого"</t>
  </si>
  <si>
    <t>сокращённое обозначение слова "седьмого"</t>
  </si>
  <si>
    <t>сокращённое обозначение слова "шестого"</t>
  </si>
  <si>
    <t>сокращённое обозначение слова "пятого"</t>
  </si>
  <si>
    <t>сокращённое обозначение слова "четвёртого"</t>
  </si>
  <si>
    <t>сокращённое обозначение слова "третьего"</t>
  </si>
  <si>
    <t>сокращённое обозначение слова "второго"</t>
  </si>
  <si>
    <t>сокращённое обозначение слова "первого"</t>
  </si>
  <si>
    <t>Количество ОгнеОбразов Абсолютов Реальностей</t>
  </si>
  <si>
    <t>Итоговый Абсолют Архетипа ИВДИВО</t>
  </si>
  <si>
    <t>Порядковый номер и количествово ОгнеОбразов</t>
  </si>
  <si>
    <t>Смотри ниже</t>
  </si>
  <si>
    <t>Информацию нужно посмотреть ниже, в следующих строках</t>
  </si>
  <si>
    <t>Синтезируя Абсолют в (название первой реальности следующего Архетипа)</t>
  </si>
  <si>
    <t>сумма количества Видов Организации Материи</t>
  </si>
  <si>
    <t>Частей</t>
  </si>
  <si>
    <t>Специально подготовленные кадры</t>
  </si>
  <si>
    <t>Компакт Абсолютов Изначально Вышестоящих Аватаров Синтеза ИВО</t>
  </si>
  <si>
    <t>Значение основания степени итогового Абсолюта</t>
  </si>
  <si>
    <t>Значение основания степени Абсолюта</t>
  </si>
  <si>
    <t>Абсолют Архетипа ИВДИВО</t>
  </si>
  <si>
    <t>Абсолюты Архетипа ИВДИВО</t>
  </si>
  <si>
    <t>https://t.me/c/1519296459/6344</t>
  </si>
  <si>
    <t>Ссылка становится доступной при вхождении в чат ИВДИВО-Центра Общества Иерархии Равных Абсолюта по ссылке выше.</t>
  </si>
  <si>
    <t>ИВАС Юстасу</t>
  </si>
  <si>
    <t>Из начал, первоначально, первый; не изначальный, следим за окончанием</t>
  </si>
  <si>
    <t>Выше находящийся</t>
  </si>
  <si>
    <t>Первоначально Высший Отец</t>
  </si>
  <si>
    <t>Как "родной дом"</t>
  </si>
  <si>
    <t>Первоначально высший дом Первоначального Высшего Отца</t>
  </si>
  <si>
    <t>Первоначально Высший Аватар</t>
  </si>
  <si>
    <t>Может быть, как явление Всеобщины КХ; объединение граждан по философии, парадигме, интересам, направлениям</t>
  </si>
  <si>
    <t>Равные, но не ровные; равнозначимость каждого, синархическое равенство, где есть Первые среди Равных в разных направлениях</t>
  </si>
  <si>
    <t>Из юридической и судовой практики</t>
  </si>
  <si>
    <t>Как вышестоящие документы в государстве</t>
  </si>
  <si>
    <t>Дополнение, что-то дополняющее, поясняющее, апендикс, добавно-разъяснительные материалы к основному документу</t>
  </si>
  <si>
    <t>Как утверждение документов; печать к действию данным</t>
  </si>
  <si>
    <t>Творящее деяние, сотворяющее</t>
  </si>
  <si>
    <t>Наделяться тем, что по праву твоё. Накапливать. Просить дать.</t>
  </si>
  <si>
    <t>Развёртываться, вспыхивать, разгораться, пламенеть</t>
  </si>
  <si>
    <t>Пересозидать, пересинтезировать, пересобирать по-новому, сжигать мешающее, входить в новое преображением</t>
  </si>
  <si>
    <t>Преображаться обновлением в новое</t>
  </si>
  <si>
    <t>Внутренний свет, святость, а не освещение; как "внутренний свет знаний", светило науки</t>
  </si>
  <si>
    <t>Энергия Синтеза, но не из розетки; то, что даёт заряжённость и вводит в возможность слияния</t>
  </si>
  <si>
    <t>Сводить, объединять. Справочная, информационная. Собранная из множества данных, объединённых общей целью.</t>
  </si>
  <si>
    <t>Последовательность, этаптность действий, деятельность поэтапная</t>
  </si>
  <si>
    <t>Цельная структура из набора разностей</t>
  </si>
  <si>
    <t>Из меры</t>
  </si>
  <si>
    <t>Итоговый - заключительный, завершающий, подводящий итог, суммирующий все сделанное</t>
  </si>
  <si>
    <t>Сфера заполненная внутри, цельная</t>
  </si>
  <si>
    <t>Справочным - справочный, для справки, для запросов данных; практики стяжания - практикования, практики просьб получения</t>
  </si>
  <si>
    <t>Порядок - последовательность, очерёдность вводящая в лад</t>
  </si>
  <si>
    <t>Компактифицируя - вводить в цельность через взрыв-скачок, уменьшать в размере не уменьшая в качестве, складывать в компакты, складывать в цельность разнообразия</t>
  </si>
  <si>
    <t>Имеющие специалитет, ведущие направление, направленную деятельность, имеющие ракурс деятельность</t>
  </si>
  <si>
    <t>Возглавляющий, первый среди равных</t>
  </si>
  <si>
    <t>Для столбца F (приложение 1)</t>
  </si>
  <si>
    <t>Для столбца S (приложение 1)</t>
  </si>
  <si>
    <t>1024-рица Частей</t>
  </si>
  <si>
    <t xml:space="preserve">Утверждаю КХ </t>
  </si>
  <si>
    <t>Стяжаю 1024-рицу Частей Человека</t>
  </si>
  <si>
    <t>(филологический)</t>
  </si>
  <si>
    <t>(или транслитерация)</t>
  </si>
  <si>
    <t>Вид Организации Материи (ВОМ)</t>
  </si>
  <si>
    <t>Таблица является справочным материалом для сложений индивидуальных практик стяжания Абсолюта Фа ИВО и Абсолюта ИВО на основании Распоряжения по Абсолютному Огню</t>
  </si>
  <si>
    <r>
      <t xml:space="preserve">Изначально Вышестоящий Аватар </t>
    </r>
    <r>
      <rPr>
        <sz val="12"/>
        <color rgb="FFFF0000"/>
        <rFont val="Times New Roman"/>
        <family val="1"/>
      </rPr>
      <t>Синтеза</t>
    </r>
  </si>
  <si>
    <r>
      <t xml:space="preserve">1. Наличие любого </t>
    </r>
    <r>
      <rPr>
        <b/>
        <sz val="16"/>
        <color rgb="FFFF0000"/>
        <rFont val="Times New Roman"/>
        <family val="1"/>
      </rPr>
      <t>одного Ядра Синтеза ИВО</t>
    </r>
    <r>
      <rPr>
        <b/>
        <sz val="16"/>
        <color rgb="FF000000"/>
        <rFont val="Times New Roman"/>
        <family val="1"/>
      </rPr>
      <t xml:space="preserve"> (пройден любой один Синтез).</t>
    </r>
  </si>
  <si>
    <r>
      <t xml:space="preserve">2. Стяжена </t>
    </r>
    <r>
      <rPr>
        <b/>
        <sz val="16"/>
        <color rgb="FFFF0000"/>
        <rFont val="Times New Roman"/>
        <family val="1"/>
      </rPr>
      <t>Программа Омега</t>
    </r>
    <r>
      <rPr>
        <b/>
        <sz val="16"/>
        <color rgb="FF000000"/>
        <rFont val="Times New Roman"/>
        <family val="1"/>
      </rPr>
      <t>. Стяжается на любом Первом Синтезе ИВО начиная со вторых парных выходных ноября 2022 года, или по Практике Первого Синтеза.</t>
    </r>
  </si>
  <si>
    <r>
      <t xml:space="preserve">3. Стяжён </t>
    </r>
    <r>
      <rPr>
        <b/>
        <sz val="16"/>
        <color rgb="FFFF0000"/>
        <rFont val="Times New Roman"/>
        <family val="1"/>
      </rPr>
      <t>Эталонный Абсолют</t>
    </r>
    <r>
      <rPr>
        <b/>
        <sz val="16"/>
        <color rgb="FF000000"/>
        <rFont val="Times New Roman"/>
        <family val="1"/>
      </rPr>
      <t>. Стяжается на любом Первом Синтезе ИВО начиная со вторых парных выходных ноября 2022 года, или по Практике Первого Синтеза, или согласно алгоритму опубликованному на вкладке "Эталонный Абсолют".</t>
    </r>
  </si>
  <si>
    <r>
      <t xml:space="preserve">6. После стяжания </t>
    </r>
    <r>
      <rPr>
        <b/>
        <sz val="16"/>
        <color rgb="FFFF0000"/>
        <rFont val="Times New Roman"/>
        <family val="1"/>
      </rPr>
      <t>ВСЕХ 17 (семнадцати) Абсолютов</t>
    </r>
    <r>
      <rPr>
        <b/>
        <sz val="16"/>
        <color rgb="FF000000"/>
        <rFont val="Times New Roman"/>
        <family val="1"/>
      </rPr>
      <t xml:space="preserve"> соответствующего Архетипа стяжается Человек соответствующего Архетипа. Варианты стяжания Человека соответствующего Архетипа находятся ниже таблицы стяжания Абсолютов Архетипа.</t>
    </r>
  </si>
  <si>
    <r>
      <t>В Телеграм существует чат "</t>
    </r>
    <r>
      <rPr>
        <b/>
        <sz val="16"/>
        <color rgb="FF000000"/>
        <rFont val="Times New Roman"/>
        <family val="1"/>
      </rPr>
      <t>ИВДИВО-Центр Общества Иерархии Равных Абсолюта</t>
    </r>
    <r>
      <rPr>
        <sz val="16"/>
        <color rgb="FF000000"/>
        <rFont val="Times New Roman"/>
        <family val="1"/>
      </rPr>
      <t xml:space="preserve">", в котором можно задать любые вопросы по Абсолютному Огню и получить ответы.
</t>
    </r>
    <r>
      <rPr>
        <b/>
        <sz val="16"/>
        <color rgb="FF000000"/>
        <rFont val="Times New Roman"/>
        <family val="1"/>
      </rPr>
      <t>Ссылка:</t>
    </r>
  </si>
  <si>
    <r>
      <rPr>
        <b/>
        <sz val="16"/>
        <color rgb="FF000000"/>
        <rFont val="Times New Roman"/>
        <family val="1"/>
        <charset val="204"/>
      </rPr>
      <t>Методическое пособие по Абсолютному Огню</t>
    </r>
    <r>
      <rPr>
        <sz val="16"/>
        <color rgb="FF000000"/>
        <rFont val="Times New Roman"/>
        <family val="1"/>
      </rPr>
      <t xml:space="preserve"> находится по ссылке:</t>
    </r>
  </si>
  <si>
    <t>Организационность, процессы организованности элементов структуры между собой (не компания).</t>
  </si>
  <si>
    <t>Синтезируюсь с</t>
  </si>
  <si>
    <t>Компактификация</t>
  </si>
  <si>
    <t>Компактифицируя</t>
  </si>
  <si>
    <t>*Названия 16-рицы Огнеобразов в Именительной падеже</t>
  </si>
  <si>
    <t>1 миллионов 048 тысяч 577</t>
  </si>
  <si>
    <t>2 миллионов 097 тысяч 154</t>
  </si>
  <si>
    <t>3 миллионов 145 тысяч 731</t>
  </si>
  <si>
    <t>1 миллионов 048 тысяч 576</t>
  </si>
  <si>
    <t>2 миллионов 097 тысяч 153</t>
  </si>
  <si>
    <t>3 миллионов 145 тысяч 730</t>
  </si>
  <si>
    <t>983 тысяч 040</t>
  </si>
  <si>
    <t>2 миллионов 031 тысяч 617</t>
  </si>
  <si>
    <t>3 миллионов 080 тысяч 194</t>
  </si>
  <si>
    <t>917 тысяч 504</t>
  </si>
  <si>
    <t>1 миллионов 966 тысяч 081</t>
  </si>
  <si>
    <t>3 миллионов 014 тысяч 658</t>
  </si>
  <si>
    <t>851 тысяч 968</t>
  </si>
  <si>
    <t>1 миллионов 900 тысяч 545</t>
  </si>
  <si>
    <t>2 миллионов 949 тысяч 122</t>
  </si>
  <si>
    <t>786 тысяч 432</t>
  </si>
  <si>
    <t>1 миллионов 835 тысяч 009</t>
  </si>
  <si>
    <t>2 миллионов 883 тысяч 586</t>
  </si>
  <si>
    <t>720 тысяч 896</t>
  </si>
  <si>
    <t>1 миллионов 769 тысяч 473</t>
  </si>
  <si>
    <t>2 миллионов 818 тысяч 050</t>
  </si>
  <si>
    <t>655 тысяч 360</t>
  </si>
  <si>
    <t>1 миллионов 703 тысяч 937</t>
  </si>
  <si>
    <t>2 миллионов 752 тысяч 514</t>
  </si>
  <si>
    <t>589 тысяч 824</t>
  </si>
  <si>
    <t>1 миллионов 638 тысяч 401</t>
  </si>
  <si>
    <t>2 миллионов 686 тысяч 978</t>
  </si>
  <si>
    <t>524 тысяч 288</t>
  </si>
  <si>
    <t>1 миллионов 572 тысяч 865</t>
  </si>
  <si>
    <t>2 миллионов 621 тысяч 442</t>
  </si>
  <si>
    <t>458 тысяч 752</t>
  </si>
  <si>
    <t>1 миллионов 507 тысяч 329</t>
  </si>
  <si>
    <t>2 миллионов 555 тысяч 906</t>
  </si>
  <si>
    <t>393 тысяч 216</t>
  </si>
  <si>
    <t>1 миллионов 441 тысяч 793</t>
  </si>
  <si>
    <t>2 миллионов 490 тысяч 370</t>
  </si>
  <si>
    <t>327 тысяч 680</t>
  </si>
  <si>
    <t>1 миллионов 376 тысяч 257</t>
  </si>
  <si>
    <t>2 миллионов 424 тысяч 834</t>
  </si>
  <si>
    <t>262 тысяч 144</t>
  </si>
  <si>
    <t>1 миллионов 310 тысяч 721</t>
  </si>
  <si>
    <t>2 миллионов 359 тысяч 298</t>
  </si>
  <si>
    <t>196 тысяч 608</t>
  </si>
  <si>
    <t>1 миллионов 245 тысяч 185</t>
  </si>
  <si>
    <t>2 миллионов 293 тысяч 762</t>
  </si>
  <si>
    <t>131 тысяч 072</t>
  </si>
  <si>
    <t>1 миллионов 179 тысяч 649</t>
  </si>
  <si>
    <t>2 миллионов 228 тысяч 226</t>
  </si>
  <si>
    <t>1 миллионов 114 тысяч 113</t>
  </si>
  <si>
    <t>2 миллионов 162 тысяч 690</t>
  </si>
  <si>
    <t>1 миллионов 048 тысяч 640</t>
  </si>
  <si>
    <t>2 миллионов 097 тысяч 217</t>
  </si>
  <si>
    <t>3 миллионов 145 тысяч 794</t>
  </si>
  <si>
    <t>1 миллионов 048 тысяч 639</t>
  </si>
  <si>
    <t>2 миллионов 097 тысяч 216</t>
  </si>
  <si>
    <t>3 миллионов 145 тысяч 793</t>
  </si>
  <si>
    <t>983 тысяч 103</t>
  </si>
  <si>
    <t>2 миллионов 031 тысяч 680</t>
  </si>
  <si>
    <t>3 миллионов 080 тысяч 257</t>
  </si>
  <si>
    <t>917 тысяч 567</t>
  </si>
  <si>
    <t>1 миллионов 966 тысяч 144</t>
  </si>
  <si>
    <t>3 миллионов 014 тысяч 721</t>
  </si>
  <si>
    <t>852 тысяч 031</t>
  </si>
  <si>
    <t>1 миллионов 900 тысяч 608</t>
  </si>
  <si>
    <t>2 миллионов 949 тысяч 185</t>
  </si>
  <si>
    <t>786 тысяч 495</t>
  </si>
  <si>
    <t>1 миллионов 835 тысяч 072</t>
  </si>
  <si>
    <t>2 миллионов 883 тысяч 649</t>
  </si>
  <si>
    <t>720 тысяч 959</t>
  </si>
  <si>
    <t>1 миллионов 769 тысяч 536</t>
  </si>
  <si>
    <t>2 миллионов 818 тысяч 113</t>
  </si>
  <si>
    <t>655 тысяч 423</t>
  </si>
  <si>
    <t>1 миллионов 704 тысяч 000</t>
  </si>
  <si>
    <t>2 миллионов 752 тысяч 577</t>
  </si>
  <si>
    <t>589 тысяч 887</t>
  </si>
  <si>
    <t>1 миллионов 638 тысяч 464</t>
  </si>
  <si>
    <t>2 миллионов 687 тысяч 041</t>
  </si>
  <si>
    <t>524 тысяч 351</t>
  </si>
  <si>
    <t>1 миллионов 572 тысяч 928</t>
  </si>
  <si>
    <t>2 миллионов 621 тысяч 505</t>
  </si>
  <si>
    <t>458 тысяч 815</t>
  </si>
  <si>
    <t>1 миллионов 507 тысяч 392</t>
  </si>
  <si>
    <t>2 миллионов 555 тысяч 969</t>
  </si>
  <si>
    <t>393 тысяч 279</t>
  </si>
  <si>
    <t>1 миллионов 441 тысяч 856</t>
  </si>
  <si>
    <t>2 миллионов 490 тысяч 433</t>
  </si>
  <si>
    <t>327 тысяч 743</t>
  </si>
  <si>
    <t>1 миллионов 376 тысяч 320</t>
  </si>
  <si>
    <t>2 миллионов 424 тысяч 897</t>
  </si>
  <si>
    <t>262 тысяч 207</t>
  </si>
  <si>
    <t>1 миллионов 310 тысяч 784</t>
  </si>
  <si>
    <t>2 миллионов 359 тысяч 361</t>
  </si>
  <si>
    <t>196 тысяч 671</t>
  </si>
  <si>
    <t>1 миллионов 245 тысяч 248</t>
  </si>
  <si>
    <t>2 миллионов 293 тысяч 825</t>
  </si>
  <si>
    <t>131 тысяч 135</t>
  </si>
  <si>
    <t>1 миллионов 179 тысяч 712</t>
  </si>
  <si>
    <t>2 миллионов 228 тысяч 289</t>
  </si>
  <si>
    <t>1 миллионов 114 тысяч 176</t>
  </si>
  <si>
    <t>2 миллионов 162 тысяч 753</t>
  </si>
  <si>
    <t>1 миллионов 179 тысяч 652</t>
  </si>
  <si>
    <t>2 миллионов 359 тысяч 301</t>
  </si>
  <si>
    <t>3 миллионов 538 тысяч 950</t>
  </si>
  <si>
    <t>1 миллионов 179 тысяч 651</t>
  </si>
  <si>
    <t>2 миллионов 359 тысяч 300</t>
  </si>
  <si>
    <t>3 миллионов 538 тысяч 949</t>
  </si>
  <si>
    <t>1 миллионов 105 тысяч 923</t>
  </si>
  <si>
    <t>2 миллионов 285 тысяч 572</t>
  </si>
  <si>
    <t>3 миллионов 465 тысяч 221</t>
  </si>
  <si>
    <t>1 миллионов 032 тысяч 195</t>
  </si>
  <si>
    <t>2 миллионов 211 тысяч 844</t>
  </si>
  <si>
    <t>3 миллионов 391 тысяч 493</t>
  </si>
  <si>
    <t>958 тысяч 467</t>
  </si>
  <si>
    <t>2 миллионов 138 тысяч 116</t>
  </si>
  <si>
    <t>3 миллионов 317 тысяч 765</t>
  </si>
  <si>
    <t>884 тысяч 739</t>
  </si>
  <si>
    <t>2 миллионов 064 тысяч 388</t>
  </si>
  <si>
    <t>3 миллионов 244 тысяч 037</t>
  </si>
  <si>
    <t>811 тысяч 011</t>
  </si>
  <si>
    <t>1 миллионов 990 тысяч 660</t>
  </si>
  <si>
    <t>3 миллионов 170 тысяч 309</t>
  </si>
  <si>
    <t>737 тысяч 283</t>
  </si>
  <si>
    <t>1 миллионов 916 тысяч 932</t>
  </si>
  <si>
    <t>3 миллионов 096 тысяч 581</t>
  </si>
  <si>
    <t>663 тысяч 555</t>
  </si>
  <si>
    <t>1 миллионов 843 тысяч 204</t>
  </si>
  <si>
    <t>3 миллионов 022 тысяч 853</t>
  </si>
  <si>
    <t>589 тысяч 827</t>
  </si>
  <si>
    <t>1 миллионов 769 тысяч 476</t>
  </si>
  <si>
    <t>2 миллионов 949 тысяч 125</t>
  </si>
  <si>
    <t>516 тысяч 099</t>
  </si>
  <si>
    <t>1 миллионов 695 тысяч 748</t>
  </si>
  <si>
    <t>2 миллионов 875 тысяч 397</t>
  </si>
  <si>
    <t>442 тысяч 371</t>
  </si>
  <si>
    <t>1 миллионов 622 тысяч 020</t>
  </si>
  <si>
    <t>2 миллионов 801 тысяч 669</t>
  </si>
  <si>
    <t>368 тысяч 643</t>
  </si>
  <si>
    <t>1 миллионов 548 тысяч 292</t>
  </si>
  <si>
    <t>2 миллионов 727 тысяч 941</t>
  </si>
  <si>
    <t>294 тысяч 915</t>
  </si>
  <si>
    <t>1 миллионов 474 тысяч 564</t>
  </si>
  <si>
    <t>2 миллионов 654 тысяч 213</t>
  </si>
  <si>
    <t>1 миллионов 400 тысяч 836</t>
  </si>
  <si>
    <t>2 миллионов 580 тысяч 485</t>
  </si>
  <si>
    <t>147 тысяч 459</t>
  </si>
  <si>
    <t>1 миллионов 327 тысяч 108</t>
  </si>
  <si>
    <t>2 миллионов 506 тысяч 757</t>
  </si>
  <si>
    <t>1 миллионов 253 тысяч 380</t>
  </si>
  <si>
    <t>2 миллионов 433 тысяч 029</t>
  </si>
  <si>
    <t>Алгоритм стяжания Абсолюта Фа ИВО:</t>
  </si>
  <si>
    <t>Алгоритм стяжания Абсолюта ИВО:</t>
  </si>
  <si>
    <r>
      <t xml:space="preserve">3. Абсолюты стяжаются </t>
    </r>
    <r>
      <rPr>
        <b/>
        <sz val="16"/>
        <color rgb="FFFF0000"/>
        <rFont val="Times New Roman"/>
        <family val="1"/>
      </rPr>
      <t>только поэтапно</t>
    </r>
    <r>
      <rPr>
        <b/>
        <sz val="16"/>
        <color rgb="FF000000"/>
        <rFont val="Times New Roman"/>
        <family val="1"/>
      </rPr>
      <t xml:space="preserve">, без перепрыгиваний и пропусков.
Вначале </t>
    </r>
    <r>
      <rPr>
        <b/>
        <sz val="16"/>
        <color rgb="FFFF0000"/>
        <rFont val="Times New Roman"/>
        <family val="1"/>
      </rPr>
      <t>все 17 (семнадцать) Абсолютов</t>
    </r>
    <r>
      <rPr>
        <b/>
        <sz val="16"/>
        <color rgb="FF000000"/>
        <rFont val="Times New Roman"/>
        <family val="1"/>
      </rPr>
      <t xml:space="preserve"> по каждой вкладке (см. ниже "Алгоритм стяжания Абсолюта Фа ИВО" и "Алгоритм стяжания Абсолюта ИВО").</t>
    </r>
  </si>
  <si>
    <t>На каждом Этапе за одну Практику стяжаем от 1 до 1.048.576 (1 миллион 048 тысяч 576) Абсолютов</t>
  </si>
  <si>
    <t>Переход к следующему Подготовительному Этапу возможен ТОЛЬКО после стяжания 1.048.576 Абсолютов соответствующего Этапа</t>
  </si>
  <si>
    <t>1. Стяжаем 1.048.576-рицу Изначального Субъядерного Синтеза Изначально Вышестоящего Отца и Синтезом их, одно Ядро Синтеза Изначально Вышестоящего Отца</t>
  </si>
  <si>
    <t>2. Стяжаем 1.048.576 Ядра Синтеза Изначально Вышестоящего Отца (в каждом из которых по 1.048.576 Изначальных Субъядерных Синтезов Изначально Вышестоящего Отца), и Синтезом их, один Спин Абсолютного Синтеза Изначально Вышестоящего Отца</t>
  </si>
  <si>
    <t>3. Стяжаем 1.048.576 Спина Абсолютного Синтеза Изначально Вышестоящего Отца (в каждом из которых по 1.048.576 Ядра Синтеза Изначально Вышестоящего Отца), и Синтезом их, одну Частицу Абсолютного Синтеза Изначально Вышестоящего Отца</t>
  </si>
  <si>
    <t>4. Стяжаем 1.048.576 Частицы Абсолютного Синтеза Изначально Вышестоящего Отца (в каждой из которых по 1.048.576 Спина Абсолютного Синтеза Изначально Вышестоящего Отца), и Синтезом их, один Атом Абсолютного Синтеза Изначально Вышестоящего Отца</t>
  </si>
  <si>
    <t>5. Стяжаем 1.048.576 Атома Абсолютного Синтеза Изначально Вышестоящего Отца (в каждом из которых по 1.048.576 Частицы Абсолютного Синтеза Изначально Вышестоящего Отца), и Синтезом их, одну Молекулу Абсолютного Синтеза Изначально Вышестоящего Отца</t>
  </si>
  <si>
    <t>6. Стяжаем 1.048.576 Молекулы Абсолютного Синтеза Изначально Вышестоящего Отца (в каждой из которых по 1.048.576 Атома Абсолютного Синтеза Изначально Вышестоящего Отца), и Синтезом их, один Элемент Абсолютного Синтеза Изначально Вышестоящего Отца</t>
  </si>
  <si>
    <t>7. Стяжаем 1.048.576 Элемента Абсолютного Синтеза Изначально Вышестоящего Отца (в каждом из которых по 1.048.576 Молекулы Абсолютного Синтеза Изначально Вышестоящего Отца), и Синтезом их, одну Точку Абсолютного Синтеза Изначально Вышестоящего Отца</t>
  </si>
  <si>
    <t>8. Стяжаем 1.048.576 Точки Абсолютного Синтеза Изначально Вышестоящего Отца (в каждой из которых по 1.048.576 Элемента Абсолютного Синтеза Изначально Вышестоящего Отца), и Синтезом их, одну Точку-искру Абсолютного Синтеза Изначально Вышестоящего Отца</t>
  </si>
  <si>
    <t>9. Стяжаем 1.048.576 Точек-искр Абсолютного Синтеза Изначально Вышестоящего Отца (в каждой из которых по 1.048.576 Точки Абсолютного Синтеза Изначально Вышестоящего Отца), и Синтезом их, одну Искру Абсолютного Синтеза Изначально Вышестоящего Отца</t>
  </si>
  <si>
    <t>10. Стяжаем 1.048.576 Искры Абсолютного Синтеза Изначально Вышестоящего Отца (в каждой из которых по 1.048.576 Точки-искры Абсолютного Синтеза Изначально Вышестоящего Отца), и Синтезом их, одну Каплю Абсолютного Синтеза Изначально Вышестоящего Отца</t>
  </si>
  <si>
    <t>11. Стяжаем 1.048.576 Капли Абсолютного Синтеза Изначально Вышестоящего Отца (в каждой из которых по 1.048.576 Искры Абсолютного Синтеза Изначально Вышестоящего Отца), и Синтезом их, один Шар Абсолютного Синтеза Изначально Вышестоящего Отца</t>
  </si>
  <si>
    <t>12. Стяжаем 1.048.576 Шара Абсолютного Синтеза Изначально Вышестоящего Отца (в каждом из которых по 1.048.576 Капли Абсолютного Синтеза Изначально Вышестоящего Отца), и Синтезом их, один Объём Абсолютного Синтеза Изначально Вышестоящего Отца</t>
  </si>
  <si>
    <t>13. Стяжаем 1.048.576 Объёма Абсолютного Синтеза Изначально Вышестоящего Отца (в каждом из которых по 1.048.576 Шара Абсолютного Синтеза Изначально Вышестоящего Отца), и Синтезом их, один Континуум Абсолютного Синтеза Изначально Вышестоящего Отца</t>
  </si>
  <si>
    <t>14. Стяжаем 1.048.576 Континуума Абсолютного Синтеза Изначально Вышестоящего Отца (в каждом из которых по 1.048.576 Объёма Абсолютного Синтеза Изначально Вышестоящего Отца) и Синтезом их, один Версум Абсолютного Синтеза Изначально Вышестоящего Отца.</t>
  </si>
  <si>
    <t>15. Стяжаем 1.048.576 Версума Абсолютного Синтеза Изначально Вышестоящего Отца (в каждой из которых по 1.048.576 Континуумов Абсолютного Синтеза Изначально Вышестоящего Отца) и Синтезом их, один Империо Абсолютного Синтеза Изначально Вышестоящего Отца.</t>
  </si>
  <si>
    <t>16. Стяжаем 1.048.576 Империо Абсолютного Синтеза Изначально Вышестоящего Отца (в каждом из которых, по 1.048.576 Версума Абсолютного Синтеза Изначально Вышестоящего Отца) и Синтезом их, один Есмь Абсолютного Синтеза Изначально Вышестоящего Отца.</t>
  </si>
  <si>
    <t>17. Стяжаем 1.048.576 Есмь Абсолютного Синтеза Изначально Вышестоящего Отца (в каждой из которых по 1.048.576 Империо Абсолютного Синтеза Изначально Вышестоящего Отца) и Синтезом их, в одно Ядро Абсолютного Синтеза Изначально Вышестоящего Отца.</t>
  </si>
  <si>
    <t>18. Стяжаем 1.048.576 Ядер Абсолютного Синтеза Изначально Вышестоящего Отца (в каждом из которых по 1.048.576 Есмь Абсолютного Синтеза Изначально Вышестоящего Отца) и Синтезом их, один Абсолют Синтеза Изначально Вышестоящего Отца.</t>
  </si>
  <si>
    <t>19. Стяжаем 1.048.576 Абсолютов Синтеза Изначально Вышестоящего Отца (в каждом из которых по 1.048.576 Ядра Абсолютного Синтеза Изначально Вышестоящего Отца) и Синтезом их, один Абсолют Реальности Изначально Вышестоящего Отца.</t>
  </si>
  <si>
    <t>Метагалактический ИВДИВО-Космос</t>
  </si>
  <si>
    <t>Стяжаем (или обновляем) Эталонный Абсолют состоящий из 19 Подготовительных Этапов</t>
  </si>
  <si>
    <t>Метагалактика Фа Человек-Посвящённого</t>
  </si>
  <si>
    <t>Октавная Метагалактика Человек-Посвящённого</t>
  </si>
  <si>
    <t>Извечной Метагалактики</t>
  </si>
  <si>
    <t>Извечная Метагалактика</t>
  </si>
  <si>
    <t>Метаизвечная Метагалактика</t>
  </si>
  <si>
    <t>Метаизвечной Метагалактики</t>
  </si>
  <si>
    <t>Октоизвечная Метагалактика</t>
  </si>
  <si>
    <t>Октоизвечной Метагалактики</t>
  </si>
  <si>
    <t>Всеизвечная Метагалактика</t>
  </si>
  <si>
    <t>Всеизвечной Метагалактики</t>
  </si>
  <si>
    <t>Суперизвечная Метагалактика</t>
  </si>
  <si>
    <t>Суперизвечной Метагалактики</t>
  </si>
  <si>
    <t>До-ИВДИВО Метагалактика</t>
  </si>
  <si>
    <t>До-ИВДИВО Метагалактики</t>
  </si>
  <si>
    <t>Ре-ИВДИВО Метагалактика</t>
  </si>
  <si>
    <t>Ре-ИВДИВО Метагалактики</t>
  </si>
  <si>
    <t>Ми-ИВДИВО Метагалактика</t>
  </si>
  <si>
    <t>Ми-ИВДИВО Метагалактики</t>
  </si>
  <si>
    <t>Фа-ИВДИВО Метагалактика</t>
  </si>
  <si>
    <t>Фа-ИВДИВО Метагалактики</t>
  </si>
  <si>
    <t>Соль-ИВДИВО Метагалактика</t>
  </si>
  <si>
    <t>Соль-ИВДИВО Метагалактики</t>
  </si>
  <si>
    <t>Ля-ИВДИВО Метагалактика</t>
  </si>
  <si>
    <t>Ля-ИВДИВО Метагалактики</t>
  </si>
  <si>
    <t>Си-ИВДИВО Метагалактика</t>
  </si>
  <si>
    <t>Си-ИВДИВО Метагалактики</t>
  </si>
  <si>
    <t>ИВДИВО Метагалактика</t>
  </si>
  <si>
    <t>ИВДИВО Метагалактики</t>
  </si>
  <si>
    <t>Метагалактики Фа Человек-Посвящённого</t>
  </si>
  <si>
    <t>Октавной Метагалактики Человек-Посвящённого</t>
  </si>
  <si>
    <t>Компакт Абсолютов Сиаматической Реальности Отца ИВО ИВДИВО Высшей Суперизвечной Эволюции</t>
  </si>
  <si>
    <t>Компакт Абсолютов Сиаматической Реальности Отца ИВО ИВДИВО Высшей Всеизвечной Эволюции</t>
  </si>
  <si>
    <t>Компакт Абсолютов Сиаматической Реальности Отца ИВО ИВДИВО Высшей Октоизвечной Эволюции</t>
  </si>
  <si>
    <t>Компакт Абсолютов Сиаматической Реальности Отца ИВО ИВДИВО Высшей Метаизвечной Эволюции</t>
  </si>
  <si>
    <t>Компакт Абсолютов Сиаматической Реальности Отца ИВО ИВДИВО Высшей Извечной Эволюции</t>
  </si>
  <si>
    <t>Компакт Абсолютов Сиаматической Реальности Отца ИВО ИВДИВО Высшей Всеединной Эволюции</t>
  </si>
  <si>
    <t>Компакт Абсолютов Сиаматической Реальности Отца ИВО ИВДИВО Высшей Октавной Эволюции</t>
  </si>
  <si>
    <t>Компакт Абсолютов Сиаматической Реальности Отца ИВО ИВДИВО Высшей Метагалактической Эволюции</t>
  </si>
  <si>
    <t>Компакт Абсолютов Сиаматической Реальности Отца ИВО ИВДИВО Суперизвечной Эволюции</t>
  </si>
  <si>
    <t>Компакт Абсолютов Сиаматической Реальности Отца ИВО ИВДИВО Всеизвечной Эволюции</t>
  </si>
  <si>
    <t>Компакт Абсолютов Сиаматической Реальности Отца ИВО ИВДИВО Октоизвечной Эволюции</t>
  </si>
  <si>
    <t>Компакт Абсолютов Сиаматической Реальности Отца ИВО ИВДИВО Метаизвечной Эволюции</t>
  </si>
  <si>
    <t>Компакт Абсолютов Сиаматической Реальности Отца ИВО ИВДИВО Извечной Эволюции</t>
  </si>
  <si>
    <t>Компакт Абсолютов Сиаматической Реальности Отца ИВО ИВДИВО Всеединной Эволюции</t>
  </si>
  <si>
    <t>Компакт Абсолютов Сиаматической Реальности Отца ИВО ИВДИВО Октавной Эволюции</t>
  </si>
  <si>
    <t>Компакт Абсолютов Сиаматической Реальности Отца ИВО ИВДИВО</t>
  </si>
  <si>
    <t>Компакт Абсолютов Сиаматической Реальности Отца ИВО ИВДИВО Высшей Суперизвечной Эволюции Метагалактика Фа</t>
  </si>
  <si>
    <t>Компакт Абсолютов Сиаматической Реальности Отца ИВО ИВДИВО Высшей Суперизвечной Эволюции Октавная Метагалактика</t>
  </si>
  <si>
    <t>Компакт Абсолютов Сиаматической Реальности Отца ИВО ИВДИВО Высшей Суперизвечной Эволюции Всеединая Метагалактика</t>
  </si>
  <si>
    <t>Компакт Абсолютов Сиаматической Реальности Отца ИВО ИВДИВО Высшей Суперизвечной Эволюции Извечная Метагалактика</t>
  </si>
  <si>
    <t>Компакт Абсолютов Сиаматической Реальности Отца ИВО ИВДИВО Высшей Суперизвечной Эволюции Метаизвечная Метагалактика</t>
  </si>
  <si>
    <t>Компакт Абсолютов Сиаматической Реальности Отца ИВО ИВДИВО Высшей Суперизвечной Эволюции Октоизвечная Метагалактика</t>
  </si>
  <si>
    <t>Компакт Абсолютов Сиаматической Реальности Отца ИВО ИВДИВО Высшей Суперизвечной Эволюции Всеизвечная Метагалактика</t>
  </si>
  <si>
    <t>Компакт Абсолютов Сиаматической Реальности Отца ИВО ИВДИВО Высшей Суперизвечной Эволюции Суперизвечная Метагалактика</t>
  </si>
  <si>
    <t>Компакт Абсолютов Сиаматической Реальности Отца ИВО ИВДИВО Высшей Суперизвечной Эволюции До-ИВДИВО Метагалактика</t>
  </si>
  <si>
    <t>Компакт Абсолютов Сиаматической Реальности Отца ИВО ИВДИВО Высшей Суперизвечной Эволюции Ре-ИВДИВО Метагалактика</t>
  </si>
  <si>
    <t>Компакт Абсолютов Сиаматической Реальности Отца ИВО ИВДИВО Высшей Суперизвечной Эволюции Ми-ИВДИВО Метагалактика</t>
  </si>
  <si>
    <t>Компакт Абсолютов Сиаматической Реальности Отца ИВО ИВДИВО Высшей Суперизвечной Эволюции Фа-ИВДИВО Метагалактика</t>
  </si>
  <si>
    <t>Компакт Абсолютов Сиаматической Реальности Отца ИВО ИВДИВО Высшей Суперизвечной Эволюции Соль-ИВДИВО Метагалактика</t>
  </si>
  <si>
    <t>Компакт Абсолютов Сиаматической Реальности Отца ИВО ИВДИВО Высшей Суперизвечной Эволюции Ля-ИВДИВО Метагалактика</t>
  </si>
  <si>
    <t>Компакт Абсолютов Сиаматической Реальности Отца ИВО ИВДИВО Высшей Суперизвечной Эволюции Си-ИВДИВО Метагалактика</t>
  </si>
  <si>
    <t>Компакт Абсолютов Сиаматической Реальности Отца ИВО ИВДИВО Высшей Суперизвечной Эволюции ИВДИВО Метагалактика</t>
  </si>
  <si>
    <t>Компакт Абсолютов Сиаматической Реальности Отца ИВО ИВДИВО Высшей Суперизвечной Эволюции Метагалактика Фа Человек-Посвящённого</t>
  </si>
  <si>
    <t>Компакт Абсолютов Сиаматической Реальности Отца ИВО ИВДИВО Высшей Суперизвечной Эволюции Октавная Метагалактика Человек-Посвящённого</t>
  </si>
  <si>
    <t>Компакт Абсолютов Сиаматической Реальности Отца ИВО ИВДИВО Высшей Всеизвечной Эволюции Метагалактика Фа</t>
  </si>
  <si>
    <t>Компакт Абсолютов Сиаматической Реальности Отца ИВО ИВДИВО Высшей Всеизвечной Эволюции Октавная Метагалактика</t>
  </si>
  <si>
    <t>Компакт Абсолютов Сиаматической Реальности Отца ИВО ИВДИВО Высшей Всеизвечной Эволюции Всеединая Метагалактика</t>
  </si>
  <si>
    <t>Компакт Абсолютов Сиаматической Реальности Отца ИВО ИВДИВО Высшей Всеизвечной Эволюции Извечная Метагалактика</t>
  </si>
  <si>
    <t>Компакт Абсолютов Сиаматической Реальности Отца ИВО ИВДИВО Высшей Всеизвечной Эволюции Метаизвечная Метагалактика</t>
  </si>
  <si>
    <t>Компакт Абсолютов Сиаматической Реальности Отца ИВО ИВДИВО Высшей Всеизвечной Эволюции Октоизвечная Метагалактика</t>
  </si>
  <si>
    <t>Компакт Абсолютов Сиаматической Реальности Отца ИВО ИВДИВО Высшей Всеизвечной Эволюции Всеизвечная Метагалактика</t>
  </si>
  <si>
    <t>Компакт Абсолютов Сиаматической Реальности Отца ИВО ИВДИВО Высшей Всеизвечной Эволюции Суперизвечная Метагалактика</t>
  </si>
  <si>
    <t>Компакт Абсолютов Сиаматической Реальности Отца ИВО ИВДИВО Высшей Всеизвечной Эволюции До-ИВДИВО Метагалактика</t>
  </si>
  <si>
    <t>Компакт Абсолютов Сиаматической Реальности Отца ИВО ИВДИВО Высшей Всеизвечной Эволюции Ре-ИВДИВО Метагалактика</t>
  </si>
  <si>
    <t>Компакт Абсолютов Сиаматической Реальности Отца ИВО ИВДИВО Высшей Всеизвечной Эволюции Ми-ИВДИВО Метагалактика</t>
  </si>
  <si>
    <t>Компакт Абсолютов Сиаматической Реальности Отца ИВО ИВДИВО Высшей Всеизвечной Эволюции Фа-ИВДИВО Метагалактика</t>
  </si>
  <si>
    <t>Компакт Абсолютов Сиаматической Реальности Отца ИВО ИВДИВО Высшей Всеизвечной Эволюции Соль-ИВДИВО Метагалактика</t>
  </si>
  <si>
    <t>Компакт Абсолютов Сиаматической Реальности Отца ИВО ИВДИВО Высшей Всеизвечной Эволюции Ля-ИВДИВО Метагалактика</t>
  </si>
  <si>
    <t>Компакт Абсолютов Сиаматической Реальности Отца ИВО ИВДИВО Высшей Всеизвечной Эволюции Си-ИВДИВО Метагалактика</t>
  </si>
  <si>
    <t>Компакт Абсолютов Сиаматической Реальности Отца ИВО ИВДИВО Высшей Всеизвечной Эволюции ИВДИВО Метагалактика</t>
  </si>
  <si>
    <t>Компакт Абсолютов Сиаматической Реальности Отца ИВО ИВДИВО Высшей Всеизвечной Эволюции Метагалактика Фа Человек-Посвящённого</t>
  </si>
  <si>
    <t>Компакт Абсолютов Сиаматической Реальности Отца ИВО ИВДИВО Высшей Всеизвечной Эволюции Октавная Метагалактика Человек-Посвящённого</t>
  </si>
  <si>
    <t>Компакт Абсолютов Сиаматической Реальности Отца ИВО ИВДИВО Высшей Октоизвечной Эволюции Метагалактика Фа</t>
  </si>
  <si>
    <t>Компакт Абсолютов Сиаматической Реальности Отца ИВО ИВДИВО Высшей Октоизвечной Эволюции Октавная Метагалактика</t>
  </si>
  <si>
    <t>Компакт Абсолютов Сиаматической Реальности Отца ИВО ИВДИВО Высшей Октоизвечной Эволюции Всеединая Метагалактика</t>
  </si>
  <si>
    <t>Компакт Абсолютов Сиаматической Реальности Отца ИВО ИВДИВО Высшей Октоизвечной Эволюции Извечная Метагалактика</t>
  </si>
  <si>
    <t>Компакт Абсолютов Сиаматической Реальности Отца ИВО ИВДИВО Высшей Октоизвечной Эволюции Метаизвечная Метагалактика</t>
  </si>
  <si>
    <t>Компакт Абсолютов Сиаматической Реальности Отца ИВО ИВДИВО Высшей Октоизвечной Эволюции Октоизвечная Метагалактика</t>
  </si>
  <si>
    <t>Компакт Абсолютов Сиаматической Реальности Отца ИВО ИВДИВО Высшей Октоизвечной Эволюции Всеизвечная Метагалактика</t>
  </si>
  <si>
    <t>Компакт Абсолютов Сиаматической Реальности Отца ИВО ИВДИВО Высшей Октоизвечной Эволюции Суперизвечная Метагалактика</t>
  </si>
  <si>
    <t>Компакт Абсолютов Сиаматической Реальности Отца ИВО ИВДИВО Высшей Октоизвечной Эволюции До-ИВДИВО Метагалактика</t>
  </si>
  <si>
    <t>Компакт Абсолютов Сиаматической Реальности Отца ИВО ИВДИВО Высшей Октоизвечной Эволюции Ре-ИВДИВО Метагалактика</t>
  </si>
  <si>
    <t>Компакт Абсолютов Сиаматической Реальности Отца ИВО ИВДИВО Высшей Октоизвечной Эволюции Ми-ИВДИВО Метагалактика</t>
  </si>
  <si>
    <t>Компакт Абсолютов Сиаматической Реальности Отца ИВО ИВДИВО Высшей Октоизвечной Эволюции Фа-ИВДИВО Метагалактика</t>
  </si>
  <si>
    <t>Компакт Абсолютов Сиаматической Реальности Отца ИВО ИВДИВО Высшей Октоизвечной Эволюции Соль-ИВДИВО Метагалактика</t>
  </si>
  <si>
    <t>Компакт Абсолютов Сиаматической Реальности Отца ИВО ИВДИВО Высшей Октоизвечной Эволюции Ля-ИВДИВО Метагалактика</t>
  </si>
  <si>
    <t>Компакт Абсолютов Сиаматической Реальности Отца ИВО ИВДИВО Высшей Октоизвечной Эволюции Си-ИВДИВО Метагалактика</t>
  </si>
  <si>
    <t>Компакт Абсолютов Сиаматической Реальности Отца ИВО ИВДИВО Высшей Октоизвечной Эволюции ИВДИВО Метагалактика</t>
  </si>
  <si>
    <t>Компакт Абсолютов Сиаматической Реальности Отца ИВО ИВДИВО Высшей Октоизвечной Эволюции Метагалактика Фа Человек-Посвящённого</t>
  </si>
  <si>
    <t>Компакт Абсолютов Сиаматической Реальности Отца ИВО ИВДИВО Высшей Октоизвечной Эволюции Октавная Метагалактика Человек-Посвящённого</t>
  </si>
  <si>
    <t>Компакт Абсолютов Сиаматической Реальности Отца ИВО ИВДИВО Высшей Метаизвечной Эволюции Метагалактика Фа</t>
  </si>
  <si>
    <t>Компакт Абсолютов Сиаматической Реальности Отца ИВО ИВДИВО Высшей Метаизвечной Эволюции Октавная Метагалактика</t>
  </si>
  <si>
    <t>Компакт Абсолютов Сиаматической Реальности Отца ИВО ИВДИВО Высшей Метаизвечной Эволюции Всеединая Метагалактика</t>
  </si>
  <si>
    <t>Компакт Абсолютов Сиаматической Реальности Отца ИВО ИВДИВО Высшей Метаизвечной Эволюции Извечная Метагалактика</t>
  </si>
  <si>
    <t>Компакт Абсолютов Сиаматической Реальности Отца ИВО ИВДИВО Высшей Метаизвечной Эволюции Метаизвечная Метагалактика</t>
  </si>
  <si>
    <t>Компакт Абсолютов Сиаматической Реальности Отца ИВО ИВДИВО Высшей Метаизвечной Эволюции Октоизвечная Метагалактика</t>
  </si>
  <si>
    <t>Компакт Абсолютов Сиаматической Реальности Отца ИВО ИВДИВО Высшей Метаизвечной Эволюции Всеизвечная Метагалактика</t>
  </si>
  <si>
    <t>Компакт Абсолютов Сиаматической Реальности Отца ИВО ИВДИВО Высшей Метаизвечной Эволюции Суперизвечная Метагалактика</t>
  </si>
  <si>
    <t>Компакт Абсолютов Сиаматической Реальности Отца ИВО ИВДИВО Высшей Метаизвечной Эволюции До-ИВДИВО Метагалактика</t>
  </si>
  <si>
    <t>Компакт Абсолютов Сиаматической Реальности Отца ИВО ИВДИВО Высшей Метаизвечной Эволюции Ре-ИВДИВО Метагалактика</t>
  </si>
  <si>
    <t>Компакт Абсолютов Сиаматической Реальности Отца ИВО ИВДИВО Высшей Метаизвечной Эволюции Ми-ИВДИВО Метагалактика</t>
  </si>
  <si>
    <t>Компакт Абсолютов Сиаматической Реальности Отца ИВО ИВДИВО Высшей Метаизвечной Эволюции Фа-ИВДИВО Метагалактика</t>
  </si>
  <si>
    <t>Компакт Абсолютов Сиаматической Реальности Отца ИВО ИВДИВО Высшей Метаизвечной Эволюции Соль-ИВДИВО Метагалактика</t>
  </si>
  <si>
    <t>Компакт Абсолютов Сиаматической Реальности Отца ИВО ИВДИВО Высшей Метаизвечной Эволюции Ля-ИВДИВО Метагалактика</t>
  </si>
  <si>
    <t>Компакт Абсолютов Сиаматической Реальности Отца ИВО ИВДИВО Высшей Метаизвечной Эволюции Си-ИВДИВО Метагалактика</t>
  </si>
  <si>
    <t>Компакт Абсолютов Сиаматической Реальности Отца ИВО ИВДИВО Высшей Метаизвечной Эволюции ИВДИВО Метагалактика</t>
  </si>
  <si>
    <t>Компакт Абсолютов Сиаматической Реальности Отца ИВО ИВДИВО Высшей Метаизвечной Эволюции Метагалактика Фа Человек-Посвящённого</t>
  </si>
  <si>
    <t>Компакт Абсолютов Сиаматической Реальности Отца ИВО ИВДИВО Высшей Метаизвечной Эволюции Октавная Метагалактика Человек-Посвящённого</t>
  </si>
  <si>
    <t>Компакт Абсолютов Сиаматической Реальности Отца ИВО ИВДИВО Высшей Извечной Эволюции Метагалактика Фа</t>
  </si>
  <si>
    <t>Компакт Абсолютов Сиаматической Реальности Отца ИВО ИВДИВО Высшей Извечной Эволюции Октавная Метагалактика</t>
  </si>
  <si>
    <t>Компакт Абсолютов Сиаматической Реальности Отца ИВО ИВДИВО Высшей Извечной Эволюции Всеединая Метагалактика</t>
  </si>
  <si>
    <t>Компакт Абсолютов Сиаматической Реальности Отца ИВО ИВДИВО Высшей Извечной Эволюции Извечная Метагалактика</t>
  </si>
  <si>
    <t>Компакт Абсолютов Сиаматической Реальности Отца ИВО ИВДИВО Высшей Извечной Эволюции Метаизвечная Метагалактика</t>
  </si>
  <si>
    <t>Компакт Абсолютов Сиаматической Реальности Отца ИВО ИВДИВО Высшей Извечной Эволюции Октоизвечная Метагалактика</t>
  </si>
  <si>
    <t>Компакт Абсолютов Сиаматической Реальности Отца ИВО ИВДИВО Высшей Извечной Эволюции Всеизвечная Метагалактика</t>
  </si>
  <si>
    <t>Компакт Абсолютов Сиаматической Реальности Отца ИВО ИВДИВО Высшей Извечной Эволюции Суперизвечная Метагалактика</t>
  </si>
  <si>
    <t>Компакт Абсолютов Сиаматической Реальности Отца ИВО ИВДИВО Высшей Извечной Эволюции До-ИВДИВО Метагалактика</t>
  </si>
  <si>
    <t>Компакт Абсолютов Сиаматической Реальности Отца ИВО ИВДИВО Высшей Извечной Эволюции Ре-ИВДИВО Метагалактика</t>
  </si>
  <si>
    <t>Компакт Абсолютов Сиаматической Реальности Отца ИВО ИВДИВО Высшей Извечной Эволюции Ми-ИВДИВО Метагалактика</t>
  </si>
  <si>
    <t>Компакт Абсолютов Сиаматической Реальности Отца ИВО ИВДИВО Высшей Извечной Эволюции Фа-ИВДИВО Метагалактика</t>
  </si>
  <si>
    <t>Компакт Абсолютов Сиаматической Реальности Отца ИВО ИВДИВО Высшей Извечной Эволюции Соль-ИВДИВО Метагалактика</t>
  </si>
  <si>
    <t>Компакт Абсолютов Сиаматической Реальности Отца ИВО ИВДИВО Высшей Извечной Эволюции Ля-ИВДИВО Метагалактика</t>
  </si>
  <si>
    <t>Компакт Абсолютов Сиаматической Реальности Отца ИВО ИВДИВО Высшей Извечной Эволюции Си-ИВДИВО Метагалактика</t>
  </si>
  <si>
    <t>Компакт Абсолютов Сиаматической Реальности Отца ИВО ИВДИВО Высшей Извечной Эволюции ИВДИВО Метагалактика</t>
  </si>
  <si>
    <t>Компакт Абсолютов Сиаматической Реальности Отца ИВО ИВДИВО Высшей Извечной Эволюции Метагалактика Фа Человек-Посвящённого</t>
  </si>
  <si>
    <t>Компакт Абсолютов Сиаматической Реальности Отца ИВО ИВДИВО Высшей Извечной Эволюции Октавная Метагалактика Человек-Посвящённого</t>
  </si>
  <si>
    <t>Компакт Абсолютов Сиаматической Реальности Отца ИВО ИВДИВО Высшей Всеединной Эволюции Метагалактика Фа</t>
  </si>
  <si>
    <t>Компакт Абсолютов Сиаматической Реальности Отца ИВО ИВДИВО Высшей Всеединной Эволюции Октавная Метагалактика</t>
  </si>
  <si>
    <t>Компакт Абсолютов Сиаматической Реальности Отца ИВО ИВДИВО Высшей Всеединной Эволюции Всеединая Метагалактика</t>
  </si>
  <si>
    <t>Компакт Абсолютов Сиаматической Реальности Отца ИВО ИВДИВО Высшей Всеединной Эволюции Извечная Метагалактика</t>
  </si>
  <si>
    <t>Компакт Абсолютов Сиаматической Реальности Отца ИВО ИВДИВО Высшей Всеединной Эволюции Метаизвечная Метагалактика</t>
  </si>
  <si>
    <t>Компакт Абсолютов Сиаматической Реальности Отца ИВО ИВДИВО Высшей Всеединной Эволюции Октоизвечная Метагалактика</t>
  </si>
  <si>
    <t>Компакт Абсолютов Сиаматической Реальности Отца ИВО ИВДИВО Высшей Всеединной Эволюции Всеизвечная Метагалактика</t>
  </si>
  <si>
    <t>Компакт Абсолютов Сиаматической Реальности Отца ИВО ИВДИВО Высшей Всеединной Эволюции Суперизвечная Метагалактика</t>
  </si>
  <si>
    <t>Компакт Абсолютов Сиаматической Реальности Отца ИВО ИВДИВО Высшей Всеединной Эволюции До-ИВДИВО Метагалактика</t>
  </si>
  <si>
    <t>Компакт Абсолютов Сиаматической Реальности Отца ИВО ИВДИВО Высшей Всеединной Эволюции Ре-ИВДИВО Метагалактика</t>
  </si>
  <si>
    <t>Компакт Абсолютов Сиаматической Реальности Отца ИВО ИВДИВО Высшей Всеединной Эволюции Ми-ИВДИВО Метагалактика</t>
  </si>
  <si>
    <t>Компакт Абсолютов Сиаматической Реальности Отца ИВО ИВДИВО Высшей Всеединной Эволюции Фа-ИВДИВО Метагалактика</t>
  </si>
  <si>
    <t>Компакт Абсолютов Сиаматической Реальности Отца ИВО ИВДИВО Высшей Всеединной Эволюции Соль-ИВДИВО Метагалактика</t>
  </si>
  <si>
    <t>Компакт Абсолютов Сиаматической Реальности Отца ИВО ИВДИВО Высшей Всеединной Эволюции Ля-ИВДИВО Метагалактика</t>
  </si>
  <si>
    <t>Компакт Абсолютов Сиаматической Реальности Отца ИВО ИВДИВО Высшей Всеединной Эволюции Си-ИВДИВО Метагалактика</t>
  </si>
  <si>
    <t>Компакт Абсолютов Сиаматической Реальности Отца ИВО ИВДИВО Высшей Всеединной Эволюции ИВДИВО Метагалактика</t>
  </si>
  <si>
    <t>Компакт Абсолютов Сиаматической Реальности Отца ИВО ИВДИВО Высшей Всеединной Эволюции Метагалактика Фа Человек-Посвящённого</t>
  </si>
  <si>
    <t>Компакт Абсолютов Сиаматической Реальности Отца ИВО ИВДИВО Высшей Всеединной Эволюции Октавная Метагалактика Человек-Посвящённого</t>
  </si>
  <si>
    <t>Компакт Абсолютов Сиаматической Реальности Отца ИВО ИВДИВО Высшей Октавной Эволюции Метагалактика Фа</t>
  </si>
  <si>
    <t>Компакт Абсолютов Сиаматической Реальности Отца ИВО ИВДИВО Высшей Октавной Эволюции Октавная Метагалактика</t>
  </si>
  <si>
    <t>Компакт Абсолютов Сиаматической Реальности Отца ИВО ИВДИВО Высшей Октавной Эволюции Всеединая Метагалактика</t>
  </si>
  <si>
    <t>Компакт Абсолютов Сиаматической Реальности Отца ИВО ИВДИВО Высшей Октавной Эволюции Извечная Метагалактика</t>
  </si>
  <si>
    <t>Компакт Абсолютов Сиаматической Реальности Отца ИВО ИВДИВО Высшей Октавной Эволюции Метаизвечная Метагалактика</t>
  </si>
  <si>
    <t>Компакт Абсолютов Сиаматической Реальности Отца ИВО ИВДИВО Высшей Октавной Эволюции Октоизвечная Метагалактика</t>
  </si>
  <si>
    <t>Компакт Абсолютов Сиаматической Реальности Отца ИВО ИВДИВО Высшей Октавной Эволюции Всеизвечная Метагалактика</t>
  </si>
  <si>
    <t>Компакт Абсолютов Сиаматической Реальности Отца ИВО ИВДИВО Высшей Октавной Эволюции Суперизвечная Метагалактика</t>
  </si>
  <si>
    <t>Компакт Абсолютов Сиаматической Реальности Отца ИВО ИВДИВО Высшей Октавной Эволюции До-ИВДИВО Метагалактика</t>
  </si>
  <si>
    <t>Компакт Абсолютов Сиаматической Реальности Отца ИВО ИВДИВО Высшей Октавной Эволюции Ре-ИВДИВО Метагалактика</t>
  </si>
  <si>
    <t>Компакт Абсолютов Сиаматической Реальности Отца ИВО ИВДИВО Высшей Октавной Эволюции Ми-ИВДИВО Метагалактика</t>
  </si>
  <si>
    <t>Компакт Абсолютов Сиаматической Реальности Отца ИВО ИВДИВО Высшей Октавной Эволюции Фа-ИВДИВО Метагалактика</t>
  </si>
  <si>
    <t>Компакт Абсолютов Сиаматической Реальности Отца ИВО ИВДИВО Высшей Октавной Эволюции Соль-ИВДИВО Метагалактика</t>
  </si>
  <si>
    <t>Компакт Абсолютов Сиаматической Реальности Отца ИВО ИВДИВО Высшей Октавной Эволюции Ля-ИВДИВО Метагалактика</t>
  </si>
  <si>
    <t>Компакт Абсолютов Сиаматической Реальности Отца ИВО ИВДИВО Высшей Октавной Эволюции Си-ИВДИВО Метагалактика</t>
  </si>
  <si>
    <t>Компакт Абсолютов Сиаматической Реальности Отца ИВО ИВДИВО Высшей Октавной Эволюции ИВДИВО Метагалактика</t>
  </si>
  <si>
    <t>Компакт Абсолютов Сиаматической Реальности Отца ИВО ИВДИВО Высшей Октавной Эволюции Метагалактика Фа Человек-Посвящённого</t>
  </si>
  <si>
    <t>Компакт Абсолютов Сиаматической Реальности Отца ИВО ИВДИВО Высшей Октавной Эволюции Октавная Метагалактика Человек-Посвящённого</t>
  </si>
  <si>
    <t>Компакт Абсолютов Сиаматической Реальности Отца ИВО ИВДИВО Высшей Метагалактической Эволюции Метагалактика Фа</t>
  </si>
  <si>
    <t>Компакт Абсолютов Сиаматической Реальности Отца ИВО ИВДИВО Высшей Метагалактической Эволюции Октавная Метагалактика</t>
  </si>
  <si>
    <t>Компакт Абсолютов Сиаматической Реальности Отца ИВО ИВДИВО Высшей Метагалактической Эволюции Всеединая Метагалактика</t>
  </si>
  <si>
    <t>Компакт Абсолютов Сиаматической Реальности Отца ИВО ИВДИВО Высшей Метагалактической Эволюции Извечная Метагалактика</t>
  </si>
  <si>
    <t>Компакт Абсолютов Сиаматической Реальности Отца ИВО ИВДИВО Высшей Метагалактической Эволюции Метаизвечная Метагалактика</t>
  </si>
  <si>
    <t>Компакт Абсолютов Сиаматической Реальности Отца ИВО ИВДИВО Высшей Метагалактической Эволюции Октоизвечная Метагалактика</t>
  </si>
  <si>
    <t>Компакт Абсолютов Сиаматической Реальности Отца ИВО ИВДИВО Высшей Метагалактической Эволюции Всеизвечная Метагалактика</t>
  </si>
  <si>
    <t>Компакт Абсолютов Сиаматической Реальности Отца ИВО ИВДИВО Высшей Метагалактической Эволюции Суперизвечная Метагалактика</t>
  </si>
  <si>
    <t>Компакт Абсолютов Сиаматической Реальности Отца ИВО ИВДИВО Высшей Метагалактической Эволюции До-ИВДИВО Метагалактика</t>
  </si>
  <si>
    <t>Компакт Абсолютов Сиаматической Реальности Отца ИВО ИВДИВО Высшей Метагалактической Эволюции Ре-ИВДИВО Метагалактика</t>
  </si>
  <si>
    <t>Компакт Абсолютов Сиаматической Реальности Отца ИВО ИВДИВО Высшей Метагалактической Эволюции Ми-ИВДИВО Метагалактика</t>
  </si>
  <si>
    <t>Компакт Абсолютов Сиаматической Реальности Отца ИВО ИВДИВО Высшей Метагалактической Эволюции Фа-ИВДИВО Метагалактика</t>
  </si>
  <si>
    <t>Компакт Абсолютов Сиаматической Реальности Отца ИВО ИВДИВО Высшей Метагалактической Эволюции Соль-ИВДИВО Метагалактика</t>
  </si>
  <si>
    <t>Компакт Абсолютов Сиаматической Реальности Отца ИВО ИВДИВО Высшей Метагалактической Эволюции Ля-ИВДИВО Метагалактика</t>
  </si>
  <si>
    <t>Компакт Абсолютов Сиаматической Реальности Отца ИВО ИВДИВО Высшей Метагалактической Эволюции Си-ИВДИВО Метагалактика</t>
  </si>
  <si>
    <t>Компакт Абсолютов Сиаматической Реальности Отца ИВО ИВДИВО Высшей Метагалактической Эволюции ИВДИВО Метагалактика</t>
  </si>
  <si>
    <t>Компакт Абсолютов Сиаматической Реальности Отца ИВО ИВДИВО Высшей Метагалактической Эволюции Метагалактика Фа Человек-Посвящённого</t>
  </si>
  <si>
    <t>Компакт Абсолютов Сиаматической Реальности Отца ИВО ИВДИВО Высшей Метагалактической Эволюции Октавная Метагалактика Человек-Посвящённого</t>
  </si>
  <si>
    <t>Компакт Абсолютов Сиаматической Реальности Отца ИВО ИВДИВО Суперизвечной Эволюции Метагалактика Фа</t>
  </si>
  <si>
    <t>Компакт Абсолютов Сиаматической Реальности Отца ИВО ИВДИВО Суперизвечной Эволюции Октавная Метагалактика</t>
  </si>
  <si>
    <t>Компакт Абсолютов Сиаматической Реальности Отца ИВО ИВДИВО Суперизвечной Эволюции Всеединая Метагалактика</t>
  </si>
  <si>
    <t>Компакт Абсолютов Сиаматической Реальности Отца ИВО ИВДИВО Суперизвечной Эволюции Извечная Метагалактика</t>
  </si>
  <si>
    <t>Компакт Абсолютов Сиаматической Реальности Отца ИВО ИВДИВО Суперизвечной Эволюции Метаизвечная Метагалактика</t>
  </si>
  <si>
    <t>Компакт Абсолютов Сиаматической Реальности Отца ИВО ИВДИВО Суперизвечной Эволюции Октоизвечная Метагалактика</t>
  </si>
  <si>
    <t>Компакт Абсолютов Сиаматической Реальности Отца ИВО ИВДИВО Суперизвечной Эволюции Всеизвечная Метагалактика</t>
  </si>
  <si>
    <t>Компакт Абсолютов Сиаматической Реальности Отца ИВО ИВДИВО Суперизвечной Эволюции Суперизвечная Метагалактика</t>
  </si>
  <si>
    <t>Компакт Абсолютов Сиаматической Реальности Отца ИВО ИВДИВО Суперизвечной Эволюции До-ИВДИВО Метагалактика</t>
  </si>
  <si>
    <t>Компакт Абсолютов Сиаматической Реальности Отца ИВО ИВДИВО Суперизвечной Эволюции Ре-ИВДИВО Метагалактика</t>
  </si>
  <si>
    <t>Компакт Абсолютов Сиаматической Реальности Отца ИВО ИВДИВО Суперизвечной Эволюции Ми-ИВДИВО Метагалактика</t>
  </si>
  <si>
    <t>Компакт Абсолютов Сиаматической Реальности Отца ИВО ИВДИВО Суперизвечной Эволюции Фа-ИВДИВО Метагалактика</t>
  </si>
  <si>
    <t>Компакт Абсолютов Сиаматической Реальности Отца ИВО ИВДИВО Суперизвечной Эволюции Соль-ИВДИВО Метагалактика</t>
  </si>
  <si>
    <t>Компакт Абсолютов Сиаматической Реальности Отца ИВО ИВДИВО Суперизвечной Эволюции Ля-ИВДИВО Метагалактика</t>
  </si>
  <si>
    <t>Компакт Абсолютов Сиаматической Реальности Отца ИВО ИВДИВО Суперизвечной Эволюции Си-ИВДИВО Метагалактика</t>
  </si>
  <si>
    <t>Компакт Абсолютов Сиаматической Реальности Отца ИВО ИВДИВО Суперизвечной Эволюции ИВДИВО Метагалактика</t>
  </si>
  <si>
    <t>Компакт Абсолютов Сиаматической Реальности Отца ИВО ИВДИВО Суперизвечной Эволюции Метагалактика Фа Человек-Посвящённого</t>
  </si>
  <si>
    <t>Компакт Абсолютов Сиаматической Реальности Отца ИВО ИВДИВО Суперизвечной Эволюции Октавная Метагалактика Человек-Посвящённого</t>
  </si>
  <si>
    <t>Компакт Абсолютов Сиаматической Реальности Отца ИВО ИВДИВО Всеизвечной Эволюции Метагалактика Фа</t>
  </si>
  <si>
    <t>Компакт Абсолютов Сиаматической Реальности Отца ИВО ИВДИВО Всеизвечной Эволюции Октавная Метагалактика</t>
  </si>
  <si>
    <t>Компакт Абсолютов Сиаматической Реальности Отца ИВО ИВДИВО Всеизвечной Эволюции Всеединая Метагалактика</t>
  </si>
  <si>
    <t>Компакт Абсолютов Сиаматической Реальности Отца ИВО ИВДИВО Всеизвечной Эволюции Извечная Метагалактика</t>
  </si>
  <si>
    <t>Компакт Абсолютов Сиаматической Реальности Отца ИВО ИВДИВО Всеизвечной Эволюции Метаизвечная Метагалактика</t>
  </si>
  <si>
    <t>Компакт Абсолютов Сиаматической Реальности Отца ИВО ИВДИВО Всеизвечной Эволюции Октоизвечная Метагалактика</t>
  </si>
  <si>
    <t>Компакт Абсолютов Сиаматической Реальности Отца ИВО ИВДИВО Всеизвечной Эволюции Всеизвечная Метагалактика</t>
  </si>
  <si>
    <t>Компакт Абсолютов Сиаматической Реальности Отца ИВО ИВДИВО Всеизвечной Эволюции Суперизвечная Метагалактика</t>
  </si>
  <si>
    <t>Компакт Абсолютов Сиаматической Реальности Отца ИВО ИВДИВО Всеизвечной Эволюции До-ИВДИВО Метагалактика</t>
  </si>
  <si>
    <t>Компакт Абсолютов Сиаматической Реальности Отца ИВО ИВДИВО Всеизвечной Эволюции Ре-ИВДИВО Метагалактика</t>
  </si>
  <si>
    <t>Компакт Абсолютов Сиаматической Реальности Отца ИВО ИВДИВО Всеизвечной Эволюции Ми-ИВДИВО Метагалактика</t>
  </si>
  <si>
    <t>Компакт Абсолютов Сиаматической Реальности Отца ИВО ИВДИВО Всеизвечной Эволюции Фа-ИВДИВО Метагалактика</t>
  </si>
  <si>
    <t>Компакт Абсолютов Сиаматической Реальности Отца ИВО ИВДИВО Всеизвечной Эволюции Соль-ИВДИВО Метагалактика</t>
  </si>
  <si>
    <t>Компакт Абсолютов Сиаматической Реальности Отца ИВО ИВДИВО Всеизвечной Эволюции Ля-ИВДИВО Метагалактика</t>
  </si>
  <si>
    <t>Компакт Абсолютов Сиаматической Реальности Отца ИВО ИВДИВО Всеизвечной Эволюции Си-ИВДИВО Метагалактика</t>
  </si>
  <si>
    <t>Компакт Абсолютов Сиаматической Реальности Отца ИВО ИВДИВО Всеизвечной Эволюции ИВДИВО Метагалактика</t>
  </si>
  <si>
    <t>Компакт Абсолютов Сиаматической Реальности Отца ИВО ИВДИВО Всеизвечной Эволюции Метагалактика Фа Человек-Посвящённого</t>
  </si>
  <si>
    <t>Компакт Абсолютов Сиаматической Реальности Отца ИВО ИВДИВО Всеизвечной Эволюции Октавная Метагалактика Человек-Посвящённого</t>
  </si>
  <si>
    <t>Компакт Абсолютов Сиаматической Реальности Отца ИВО ИВДИВО Октоизвечной Эволюции Метагалактика Фа</t>
  </si>
  <si>
    <t>Компакт Абсолютов Сиаматической Реальности Отца ИВО ИВДИВО Октоизвечной Эволюции Октавная Метагалактика</t>
  </si>
  <si>
    <t>Компакт Абсолютов Сиаматической Реальности Отца ИВО ИВДИВО Октоизвечной Эволюции Всеединая Метагалактика</t>
  </si>
  <si>
    <t>Компакт Абсолютов Сиаматической Реальности Отца ИВО ИВДИВО Октоизвечной Эволюции Извечная Метагалактика</t>
  </si>
  <si>
    <t>Компакт Абсолютов Сиаматической Реальности Отца ИВО ИВДИВО Октоизвечной Эволюции Метаизвечная Метагалактика</t>
  </si>
  <si>
    <t>Компакт Абсолютов Сиаматической Реальности Отца ИВО ИВДИВО Октоизвечной Эволюции Октоизвечная Метагалактика</t>
  </si>
  <si>
    <t>Компакт Абсолютов Сиаматической Реальности Отца ИВО ИВДИВО Октоизвечной Эволюции Всеизвечная Метагалактика</t>
  </si>
  <si>
    <t>Компакт Абсолютов Сиаматической Реальности Отца ИВО ИВДИВО Октоизвечной Эволюции Суперизвечная Метагалактика</t>
  </si>
  <si>
    <t>Компакт Абсолютов Сиаматической Реальности Отца ИВО ИВДИВО Октоизвечной Эволюции До-ИВДИВО Метагалактика</t>
  </si>
  <si>
    <t>Компакт Абсолютов Сиаматической Реальности Отца ИВО ИВДИВО Октоизвечной Эволюции Ре-ИВДИВО Метагалактика</t>
  </si>
  <si>
    <t>Компакт Абсолютов Сиаматической Реальности Отца ИВО ИВДИВО Октоизвечной Эволюции Ми-ИВДИВО Метагалактика</t>
  </si>
  <si>
    <t>Компакт Абсолютов Сиаматической Реальности Отца ИВО ИВДИВО Октоизвечной Эволюции Фа-ИВДИВО Метагалактика</t>
  </si>
  <si>
    <t>Компакт Абсолютов Сиаматической Реальности Отца ИВО ИВДИВО Октоизвечной Эволюции Соль-ИВДИВО Метагалактика</t>
  </si>
  <si>
    <t>Компакт Абсолютов Сиаматической Реальности Отца ИВО ИВДИВО Октоизвечной Эволюции Ля-ИВДИВО Метагалактика</t>
  </si>
  <si>
    <t>Компакт Абсолютов Сиаматической Реальности Отца ИВО ИВДИВО Октоизвечной Эволюции Си-ИВДИВО Метагалактика</t>
  </si>
  <si>
    <t>Компакт Абсолютов Сиаматической Реальности Отца ИВО ИВДИВО Октоизвечной Эволюции ИВДИВО Метагалактика</t>
  </si>
  <si>
    <t>Компакт Абсолютов Сиаматической Реальности Отца ИВО ИВДИВО Октоизвечной Эволюции Метагалактика Фа Человек-Посвящённого</t>
  </si>
  <si>
    <t>Компакт Абсолютов Сиаматической Реальности Отца ИВО ИВДИВО Октоизвечной Эволюции Октавная Метагалактика Человек-Посвящённого</t>
  </si>
  <si>
    <t>Компакт Абсолютов Сиаматической Реальности Отца ИВО ИВДИВО Метаизвечной Эволюции Метагалактика Фа</t>
  </si>
  <si>
    <t>Компакт Абсолютов Сиаматической Реальности Отца ИВО ИВДИВО Метаизвечной Эволюции Октавная Метагалактика</t>
  </si>
  <si>
    <t>Компакт Абсолютов Сиаматической Реальности Отца ИВО ИВДИВО Метаизвечной Эволюции Всеединая Метагалактика</t>
  </si>
  <si>
    <t>Компакт Абсолютов Сиаматической Реальности Отца ИВО ИВДИВО Метаизвечной Эволюции Извечная Метагалактика</t>
  </si>
  <si>
    <t>Компакт Абсолютов Сиаматической Реальности Отца ИВО ИВДИВО Метаизвечной Эволюции Метаизвечная Метагалактика</t>
  </si>
  <si>
    <t>Компакт Абсолютов Сиаматической Реальности Отца ИВО ИВДИВО Метаизвечной Эволюции Октоизвечная Метагалактика</t>
  </si>
  <si>
    <t>Компакт Абсолютов Сиаматической Реальности Отца ИВО ИВДИВО Метаизвечной Эволюции Всеизвечная Метагалактика</t>
  </si>
  <si>
    <t>Компакт Абсолютов Сиаматической Реальности Отца ИВО ИВДИВО Метаизвечной Эволюции Суперизвечная Метагалактика</t>
  </si>
  <si>
    <t>Компакт Абсолютов Сиаматической Реальности Отца ИВО ИВДИВО Метаизвечной Эволюции До-ИВДИВО Метагалактика</t>
  </si>
  <si>
    <t>Компакт Абсолютов Сиаматической Реальности Отца ИВО ИВДИВО Метаизвечной Эволюции Ре-ИВДИВО Метагалактика</t>
  </si>
  <si>
    <t>Компакт Абсолютов Сиаматической Реальности Отца ИВО ИВДИВО Метаизвечной Эволюции Ми-ИВДИВО Метагалактика</t>
  </si>
  <si>
    <t>Компакт Абсолютов Сиаматической Реальности Отца ИВО ИВДИВО Метаизвечной Эволюции Фа-ИВДИВО Метагалактика</t>
  </si>
  <si>
    <t>Компакт Абсолютов Сиаматической Реальности Отца ИВО ИВДИВО Метаизвечной Эволюции Соль-ИВДИВО Метагалактика</t>
  </si>
  <si>
    <t>Компакт Абсолютов Сиаматической Реальности Отца ИВО ИВДИВО Метаизвечной Эволюции Ля-ИВДИВО Метагалактика</t>
  </si>
  <si>
    <t>Компакт Абсолютов Сиаматической Реальности Отца ИВО ИВДИВО Метаизвечной Эволюции Си-ИВДИВО Метагалактика</t>
  </si>
  <si>
    <t>Компакт Абсолютов Сиаматической Реальности Отца ИВО ИВДИВО Метаизвечной Эволюции ИВДИВО Метагалактика</t>
  </si>
  <si>
    <t>Компакт Абсолютов Сиаматической Реальности Отца ИВО ИВДИВО Метаизвечной Эволюции Метагалактика Фа Человек-Посвящённого</t>
  </si>
  <si>
    <t>Компакт Абсолютов Сиаматической Реальности Отца ИВО ИВДИВО Метаизвечной Эволюции Октавная Метагалактика Человек-Посвящённого</t>
  </si>
  <si>
    <t>Компакт Абсолютов Сиаматической Реальности Отца ИВО ИВДИВО Извечной Эволюции Метагалактика Фа</t>
  </si>
  <si>
    <t>Компакт Абсолютов Сиаматической Реальности Отца ИВО ИВДИВО Извечной Эволюции Октавная Метагалактика</t>
  </si>
  <si>
    <t>Компакт Абсолютов Сиаматической Реальности Отца ИВО ИВДИВО Извечной Эволюции Всеединая Метагалактика</t>
  </si>
  <si>
    <t>Компакт Абсолютов Сиаматической Реальности Отца ИВО ИВДИВО Извечной Эволюции Извечная Метагалактика</t>
  </si>
  <si>
    <t>Компакт Абсолютов Сиаматической Реальности Отца ИВО ИВДИВО Извечной Эволюции Метаизвечная Метагалактика</t>
  </si>
  <si>
    <t>Компакт Абсолютов Сиаматической Реальности Отца ИВО ИВДИВО Извечной Эволюции Октоизвечная Метагалактика</t>
  </si>
  <si>
    <t>Компакт Абсолютов Сиаматической Реальности Отца ИВО ИВДИВО Извечной Эволюции Всеизвечная Метагалактика</t>
  </si>
  <si>
    <t>Компакт Абсолютов Сиаматической Реальности Отца ИВО ИВДИВО Извечной Эволюции Суперизвечная Метагалактика</t>
  </si>
  <si>
    <t>Компакт Абсолютов Сиаматической Реальности Отца ИВО ИВДИВО Извечной Эволюции До-ИВДИВО Метагалактика</t>
  </si>
  <si>
    <t>Компакт Абсолютов Сиаматической Реальности Отца ИВО ИВДИВО Извечной Эволюции Ре-ИВДИВО Метагалактика</t>
  </si>
  <si>
    <t>Компакт Абсолютов Сиаматической Реальности Отца ИВО ИВДИВО Извечной Эволюции Ми-ИВДИВО Метагалактика</t>
  </si>
  <si>
    <t>Компакт Абсолютов Сиаматической Реальности Отца ИВО ИВДИВО Извечной Эволюции Фа-ИВДИВО Метагалактика</t>
  </si>
  <si>
    <t>Компакт Абсолютов Сиаматической Реальности Отца ИВО ИВДИВО Извечной Эволюции Соль-ИВДИВО Метагалактика</t>
  </si>
  <si>
    <t>Компакт Абсолютов Сиаматической Реальности Отца ИВО ИВДИВО Извечной Эволюции Ля-ИВДИВО Метагалактика</t>
  </si>
  <si>
    <t>Компакт Абсолютов Сиаматической Реальности Отца ИВО ИВДИВО Извечной Эволюции Си-ИВДИВО Метагалактика</t>
  </si>
  <si>
    <t>Компакт Абсолютов Сиаматической Реальности Отца ИВО ИВДИВО Извечной Эволюции ИВДИВО Метагалактика</t>
  </si>
  <si>
    <t>Компакт Абсолютов Сиаматической Реальности Отца ИВО ИВДИВО Извечной Эволюции Метагалактика Фа Человек-Посвящённого</t>
  </si>
  <si>
    <t>Компакт Абсолютов Сиаматической Реальности Отца ИВО ИВДИВО Извечной Эволюции Октавная Метагалактика Человек-Посвящённого</t>
  </si>
  <si>
    <t>Компакт Абсолютов Сиаматической Реальности Отца ИВО ИВДИВО Всеединной Эволюции Метагалактика Фа</t>
  </si>
  <si>
    <t>Компакт Абсолютов Сиаматической Реальности Отца ИВО ИВДИВО Всеединной Эволюции Октавная Метагалактика</t>
  </si>
  <si>
    <t>Компакт Абсолютов Сиаматической Реальности Отца ИВО ИВДИВО Всеединной Эволюции Всеединая Метагалактика</t>
  </si>
  <si>
    <t>Компакт Абсолютов Сиаматической Реальности Отца ИВО ИВДИВО Всеединной Эволюции Извечная Метагалактика</t>
  </si>
  <si>
    <t>Компакт Абсолютов Сиаматической Реальности Отца ИВО ИВДИВО Всеединной Эволюции Метаизвечная Метагалактика</t>
  </si>
  <si>
    <t>Компакт Абсолютов Сиаматической Реальности Отца ИВО ИВДИВО Всеединной Эволюции Октоизвечная Метагалактика</t>
  </si>
  <si>
    <t>Компакт Абсолютов Сиаматической Реальности Отца ИВО ИВДИВО Всеединной Эволюции Всеизвечная Метагалактика</t>
  </si>
  <si>
    <t>Компакт Абсолютов Сиаматической Реальности Отца ИВО ИВДИВО Всеединной Эволюции Суперизвечная Метагалактика</t>
  </si>
  <si>
    <t>Компакт Абсолютов Сиаматической Реальности Отца ИВО ИВДИВО Всеединной Эволюции До-ИВДИВО Метагалактика</t>
  </si>
  <si>
    <t>Компакт Абсолютов Сиаматической Реальности Отца ИВО ИВДИВО Всеединной Эволюции Ре-ИВДИВО Метагалактика</t>
  </si>
  <si>
    <t>Компакт Абсолютов Сиаматической Реальности Отца ИВО ИВДИВО Всеединной Эволюции Ми-ИВДИВО Метагалактика</t>
  </si>
  <si>
    <t>Компакт Абсолютов Сиаматической Реальности Отца ИВО ИВДИВО Всеединной Эволюции Фа-ИВДИВО Метагалактика</t>
  </si>
  <si>
    <t>Компакт Абсолютов Сиаматической Реальности Отца ИВО ИВДИВО Всеединной Эволюции Соль-ИВДИВО Метагалактика</t>
  </si>
  <si>
    <t>Компакт Абсолютов Сиаматической Реальности Отца ИВО ИВДИВО Всеединной Эволюции Ля-ИВДИВО Метагалактика</t>
  </si>
  <si>
    <t>Компакт Абсолютов Сиаматической Реальности Отца ИВО ИВДИВО Всеединной Эволюции Си-ИВДИВО Метагалактика</t>
  </si>
  <si>
    <t>Компакт Абсолютов Сиаматической Реальности Отца ИВО ИВДИВО Всеединной Эволюции ИВДИВО Метагалактика</t>
  </si>
  <si>
    <t>Компакт Абсолютов Сиаматической Реальности Отца ИВО ИВДИВО Всеединной Эволюции Метагалактика Фа Человек-Посвящённого</t>
  </si>
  <si>
    <t>Компакт Абсолютов Сиаматической Реальности Отца ИВО ИВДИВО Всеединной Эволюции Октавная Метагалактика Человек-Посвящённого</t>
  </si>
  <si>
    <t>Компакт Абсолютов Сиаматической Реальности Отца ИВО ИВДИВО Октавной Эволюции Метагалактика Фа</t>
  </si>
  <si>
    <t>Компакт Абсолютов Сиаматической Реальности Отца ИВО ИВДИВО Октавной Эволюции Октавная Метагалактика</t>
  </si>
  <si>
    <t>Компакт Абсолютов Сиаматической Реальности Отца ИВО ИВДИВО Октавной Эволюции Всеединая Метагалактика</t>
  </si>
  <si>
    <t>Компакт Абсолютов Сиаматической Реальности Отца ИВО ИВДИВО Октавной Эволюции Извечная Метагалактика</t>
  </si>
  <si>
    <t>Компакт Абсолютов Сиаматической Реальности Отца ИВО ИВДИВО Октавной Эволюции Метаизвечная Метагалактика</t>
  </si>
  <si>
    <t>Компакт Абсолютов Сиаматической Реальности Отца ИВО ИВДИВО Октавной Эволюции Октоизвечная Метагалактика</t>
  </si>
  <si>
    <t>Компакт Абсолютов Сиаматической Реальности Отца ИВО ИВДИВО Октавной Эволюции Всеизвечная Метагалактика</t>
  </si>
  <si>
    <t>Компакт Абсолютов Сиаматической Реальности Отца ИВО ИВДИВО Октавной Эволюции Суперизвечная Метагалактика</t>
  </si>
  <si>
    <t>Компакт Абсолютов Сиаматической Реальности Отца ИВО ИВДИВО Октавной Эволюции До-ИВДИВО Метагалактика</t>
  </si>
  <si>
    <t>Компакт Абсолютов Сиаматической Реальности Отца ИВО ИВДИВО Октавной Эволюции Ре-ИВДИВО Метагалактика</t>
  </si>
  <si>
    <t>Компакт Абсолютов Сиаматической Реальности Отца ИВО ИВДИВО Октавной Эволюции Ми-ИВДИВО Метагалактика</t>
  </si>
  <si>
    <t>Компакт Абсолютов Сиаматической Реальности Отца ИВО ИВДИВО Октавной Эволюции Фа-ИВДИВО Метагалактика</t>
  </si>
  <si>
    <t>Компакт Абсолютов Сиаматической Реальности Отца ИВО ИВДИВО Октавной Эволюции Соль-ИВДИВО Метагалактика</t>
  </si>
  <si>
    <t>Компакт Абсолютов Сиаматической Реальности Отца ИВО ИВДИВО Октавной Эволюции Ля-ИВДИВО Метагалактика</t>
  </si>
  <si>
    <t>Компакт Абсолютов Сиаматической Реальности Отца ИВО ИВДИВО Октавной Эволюции Си-ИВДИВО Метагалактика</t>
  </si>
  <si>
    <t>Компакт Абсолютов Сиаматической Реальности Отца ИВО ИВДИВО Октавной Эволюции ИВДИВО Метагалактика</t>
  </si>
  <si>
    <t>Компакт Абсолютов Сиаматической Реальности Отца ИВО ИВДИВО Октавной Эволюции Метагалактика Фа Человек-Посвящённого</t>
  </si>
  <si>
    <t>Компакт Абсолютов Сиаматической Реальности Отца ИВО ИВДИВО Октавной Эволюции Октавная Метагалактика Человек-Посвящённого</t>
  </si>
  <si>
    <t>Компакт Абсолютов Сиаматической Реальности Отца ИВО ИВДИВО Метагалактика Фа</t>
  </si>
  <si>
    <t>Компакт Абсолютов Сиаматической Реальности Отца ИВО ИВДИВО Октавная Метагалактика</t>
  </si>
  <si>
    <t>Компакт Абсолютов Сиаматической Реальности Отца ИВО ИВДИВО Всеединая Метагалактика</t>
  </si>
  <si>
    <t>Компакт Абсолютов Сиаматической Реальности Отца ИВО ИВДИВО Извечная Метагалактика</t>
  </si>
  <si>
    <t>Компакт Абсолютов Сиаматической Реальности Отца ИВО ИВДИВО Метаизвечная Метагалактика</t>
  </si>
  <si>
    <t>Компакт Абсолютов Сиаматической Реальности Отца ИВО ИВДИВО Октоизвечная Метагалактика</t>
  </si>
  <si>
    <t>Компакт Абсолютов Сиаматической Реальности Отца ИВО ИВДИВО Всеизвечная Метагалактика</t>
  </si>
  <si>
    <t>Компакт Абсолютов Сиаматической Реальности Отца ИВО ИВДИВО Суперизвечная Метагалактика</t>
  </si>
  <si>
    <t>Компакт Абсолютов Сиаматической Реальности Отца ИВО ИВДИВО До-ИВДИВО Метагалактика</t>
  </si>
  <si>
    <t>Компакт Абсолютов Сиаматической Реальности Отца ИВО ИВДИВО Ре-ИВДИВО Метагалактика</t>
  </si>
  <si>
    <t>Компакт Абсолютов Сиаматической Реальности Отца ИВО ИВДИВО Ми-ИВДИВО Метагалактика</t>
  </si>
  <si>
    <t>Компакт Абсолютов Сиаматической Реальности Отца ИВО ИВДИВО Фа-ИВДИВО Метагалактика</t>
  </si>
  <si>
    <t>Компакт Абсолютов Сиаматической Реальности Отца ИВО ИВДИВО Соль-ИВДИВО Метагалактика</t>
  </si>
  <si>
    <t>Компакт Абсолютов Сиаматической Реальности Отца ИВО ИВДИВО Ля-ИВДИВО Метагалактика</t>
  </si>
  <si>
    <t>Компакт Абсолютов Сиаматической Реальности Отца ИВО ИВДИВО Си-ИВДИВО Метагалактика</t>
  </si>
  <si>
    <t>Компакт Абсолютов Сиаматической Реальности Отца ИВО ИВДИВО ИВДИВО Метагалактика</t>
  </si>
  <si>
    <t>Компакт Абсолютов Сиаматической Реальности Отца ИВО ИВДИВО Метагалактика Фа Человек-Посвящённого</t>
  </si>
  <si>
    <t>Компакт Абсолютов Сиаматической Реальности Отца ИВО ИВДИВО Октавная Метагалактика Человек-Посвящённого</t>
  </si>
  <si>
    <t>Абсолют Физической Реальности Октавной Метагалактики</t>
  </si>
  <si>
    <t>Абсолют Физической Реальности Всеединой Метагалактики</t>
  </si>
  <si>
    <t>Абсолют Физической Реальности Извечной Метагалактики</t>
  </si>
  <si>
    <t>Абсолют Физической Реальности Метаизвечной Метагалактики</t>
  </si>
  <si>
    <t>Абсолют Физической Реальности Октоизвечной Метагалактики</t>
  </si>
  <si>
    <t>Абсолют Физической Реальности Всеизвечной Метагалактики</t>
  </si>
  <si>
    <t>Абсолют Физической Реальности Суперизвечной Метагалактики</t>
  </si>
  <si>
    <t>Абсолют Физической Реальности До-ИВДИВО Метагалактики</t>
  </si>
  <si>
    <t>Абсолют Физической Реальности Ре-ИВДИВО Метагалактики</t>
  </si>
  <si>
    <t>Абсолют Физической Реальности Ми-ИВДИВО Метагалактики</t>
  </si>
  <si>
    <t>Абсолют Физической Реальности Фа-ИВДИВО Метагалактики</t>
  </si>
  <si>
    <t>Абсолют Физической Реальности Соль-ИВДИВО Метагалактики</t>
  </si>
  <si>
    <t>Абсолют Физической Реальности Ля-ИВДИВО Метагалактики</t>
  </si>
  <si>
    <t>Абсолют Физической Реальности Си-ИВДИВО Метагалактики</t>
  </si>
  <si>
    <t>Абсолют Физической Реальности ИВДИВО Метагалактики</t>
  </si>
  <si>
    <t>Абсолют Физической Реальности Метагалактики Фа Человек-Посвящённого</t>
  </si>
  <si>
    <t>Абсолют Физической Реальности</t>
  </si>
  <si>
    <t>4 миллионов 194 тысяч 308</t>
  </si>
  <si>
    <t>5 миллионов 242 тысяч 885</t>
  </si>
  <si>
    <t>6 миллионов 291 тысяч 462</t>
  </si>
  <si>
    <t>7 миллионов 340 тысяч 039</t>
  </si>
  <si>
    <t>8 миллионов 388 тысяч 616</t>
  </si>
  <si>
    <t>9 миллионов 437 тысяч 193</t>
  </si>
  <si>
    <t>10 миллионов 485 тысяч 770</t>
  </si>
  <si>
    <t>11 миллионов 534 тысяч 347</t>
  </si>
  <si>
    <t>12 миллионов 582 тысяч 924</t>
  </si>
  <si>
    <t>13 миллионов 631 тысяч 501</t>
  </si>
  <si>
    <t>14 миллионов 680 тысяч 078</t>
  </si>
  <si>
    <t>15 миллионов 728 тысяч 655</t>
  </si>
  <si>
    <t>16 миллионов 777 тысяч 232</t>
  </si>
  <si>
    <t>17 миллионов 825 тысяч 809</t>
  </si>
  <si>
    <t>18 миллионов 874 тысяч 386</t>
  </si>
  <si>
    <t>4 миллионов 194 тысяч 307</t>
  </si>
  <si>
    <t>5 миллионов 242 тысяч 884</t>
  </si>
  <si>
    <t>6 миллионов 291 тысяч 461</t>
  </si>
  <si>
    <t>7 миллионов 340 тысяч 038</t>
  </si>
  <si>
    <t>8 миллионов 388 тысяч 615</t>
  </si>
  <si>
    <t>9 миллионов 437 тысяч 192</t>
  </si>
  <si>
    <t>10 миллионов 485 тысяч 769</t>
  </si>
  <si>
    <t>11 миллионов 534 тысяч 346</t>
  </si>
  <si>
    <t>12 миллионов 582 тысяч 923</t>
  </si>
  <si>
    <t>13 миллионов 631 тысяч 500</t>
  </si>
  <si>
    <t>14 миллионов 680 тысяч 077</t>
  </si>
  <si>
    <t>15 миллионов 728 тысяч 654</t>
  </si>
  <si>
    <t>16 миллионов 777 тысяч 231</t>
  </si>
  <si>
    <t>17 миллионов 825 тысяч 808</t>
  </si>
  <si>
    <t>18 миллионов 874 тысяч 385</t>
  </si>
  <si>
    <t>4 миллионов 128 тысяч 771</t>
  </si>
  <si>
    <t>5 миллионов 177 тысяч 348</t>
  </si>
  <si>
    <t>6 миллионов 225 тысяч 925</t>
  </si>
  <si>
    <t>7 миллионов 274 тысяч 502</t>
  </si>
  <si>
    <t>8 миллионов 323 тысяч 079</t>
  </si>
  <si>
    <t>9 миллионов 371 тысяч 656</t>
  </si>
  <si>
    <t>10 миллионов 420 тысяч 233</t>
  </si>
  <si>
    <t>11 миллионов 468 тысяч 810</t>
  </si>
  <si>
    <t>12 миллионов 517 тысяч 387</t>
  </si>
  <si>
    <t>13 миллионов 565 тысяч 964</t>
  </si>
  <si>
    <t>14 миллионов 614 тысяч 541</t>
  </si>
  <si>
    <t>15 миллионов 663 тысяч 118</t>
  </si>
  <si>
    <t>16 миллионов 711 тысяч 695</t>
  </si>
  <si>
    <t>17 миллионов 760 тысяч 272</t>
  </si>
  <si>
    <t>18 миллионов 808 тысяч 849</t>
  </si>
  <si>
    <t>4 миллионов 063 тысяч 235</t>
  </si>
  <si>
    <t>5 миллионов 111 тысяч 812</t>
  </si>
  <si>
    <t>6 миллионов 160 тысяч 389</t>
  </si>
  <si>
    <t>7 миллионов 208 тысяч 966</t>
  </si>
  <si>
    <t>8 миллионов 257 тысяч 543</t>
  </si>
  <si>
    <t>9 миллионов 306 тысяч 120</t>
  </si>
  <si>
    <t>10 миллионов 354 тысяч 697</t>
  </si>
  <si>
    <t>11 миллионов 403 тысяч 274</t>
  </si>
  <si>
    <t>12 миллионов 451 тысяч 851</t>
  </si>
  <si>
    <t>13 миллионов 500 тысяч 428</t>
  </si>
  <si>
    <t>14 миллионов 549 тысяч 005</t>
  </si>
  <si>
    <t>15 миллионов 597 тысяч 582</t>
  </si>
  <si>
    <t>16 миллионов 646 тысяч 159</t>
  </si>
  <si>
    <t>17 миллионов 694 тысяч 736</t>
  </si>
  <si>
    <t>18 миллионов 743 тысяч 313</t>
  </si>
  <si>
    <t>3 миллионов 997 тысяч 699</t>
  </si>
  <si>
    <t>5 миллионов 046 тысяч 276</t>
  </si>
  <si>
    <t>6 миллионов 094 тысяч 853</t>
  </si>
  <si>
    <t>7 миллионов 143 тысяч 430</t>
  </si>
  <si>
    <t>8 миллионов 192 тысяч 007</t>
  </si>
  <si>
    <t>9 миллионов 240 тысяч 584</t>
  </si>
  <si>
    <t>10 миллионов 289 тысяч 161</t>
  </si>
  <si>
    <t>11 миллионов 337 тысяч 738</t>
  </si>
  <si>
    <t>12 миллионов 386 тысяч 315</t>
  </si>
  <si>
    <t>13 миллионов 434 тысяч 892</t>
  </si>
  <si>
    <t>14 миллионов 483 тысяч 469</t>
  </si>
  <si>
    <t>15 миллионов 532 тысяч 046</t>
  </si>
  <si>
    <t>16 миллионов 580 тысяч 623</t>
  </si>
  <si>
    <t>17 миллионов 629 тысяч 200</t>
  </si>
  <si>
    <t>18 миллионов 677 тысяч 777</t>
  </si>
  <si>
    <t>3 миллионов 932 тысяч 163</t>
  </si>
  <si>
    <t>4 миллионов 980 тысяч 740</t>
  </si>
  <si>
    <t>6 миллионов 029 тысяч 317</t>
  </si>
  <si>
    <t>7 миллионов 077 тысяч 894</t>
  </si>
  <si>
    <t>8 миллионов 126 тысяч 471</t>
  </si>
  <si>
    <t>9 миллионов 175 тысяч 048</t>
  </si>
  <si>
    <t>10 миллионов 223 тысяч 625</t>
  </si>
  <si>
    <t>11 миллионов 272 тысяч 202</t>
  </si>
  <si>
    <t>12 миллионов 320 тысяч 779</t>
  </si>
  <si>
    <t>13 миллионов 369 тысяч 356</t>
  </si>
  <si>
    <t>14 миллионов 417 тысяч 933</t>
  </si>
  <si>
    <t>15 миллионов 466 тысяч 510</t>
  </si>
  <si>
    <t>16 миллионов 515 тысяч 087</t>
  </si>
  <si>
    <t>17 миллионов 563 тысяч 664</t>
  </si>
  <si>
    <t>18 миллионов 612 тысяч 241</t>
  </si>
  <si>
    <t>3 миллионов 866 тысяч 627</t>
  </si>
  <si>
    <t>4 миллионов 915 тысяч 204</t>
  </si>
  <si>
    <t>5 миллионов 963 тысяч 781</t>
  </si>
  <si>
    <t>7 миллионов 012 тысяч 358</t>
  </si>
  <si>
    <t>8 миллионов 060 тысяч 935</t>
  </si>
  <si>
    <t>9 миллионов 109 тысяч 512</t>
  </si>
  <si>
    <t>10 миллионов 158 тысяч 089</t>
  </si>
  <si>
    <t>11 миллионов 206 тысяч 666</t>
  </si>
  <si>
    <t>12 миллионов 255 тысяч 243</t>
  </si>
  <si>
    <t>13 миллионов 303 тысяч 820</t>
  </si>
  <si>
    <t>14 миллионов 352 тысяч 397</t>
  </si>
  <si>
    <t>15 миллионов 400 тысяч 974</t>
  </si>
  <si>
    <t>16 миллионов 449 тысяч 551</t>
  </si>
  <si>
    <t>17 миллионов 498 тысяч 128</t>
  </si>
  <si>
    <t>18 миллионов 546 тысяч 705</t>
  </si>
  <si>
    <t>3 миллионов 801 тысяч 091</t>
  </si>
  <si>
    <t>4 миллионов 849 тысяч 668</t>
  </si>
  <si>
    <t>5 миллионов 898 тысяч 245</t>
  </si>
  <si>
    <t>6 миллионов 946 тысяч 822</t>
  </si>
  <si>
    <t>7 миллионов 995 тысяч 399</t>
  </si>
  <si>
    <t>9 миллионов 043 тысяч 976</t>
  </si>
  <si>
    <t>10 миллионов 092 тысяч 553</t>
  </si>
  <si>
    <t>11 миллионов 141 тысяч 130</t>
  </si>
  <si>
    <t>12 миллионов 189 тысяч 707</t>
  </si>
  <si>
    <t>13 миллионов 238 тысяч 284</t>
  </si>
  <si>
    <t>14 миллионов 286 тысяч 861</t>
  </si>
  <si>
    <t>15 миллионов 335 тысяч 438</t>
  </si>
  <si>
    <t>16 миллионов 384 тысяч 015</t>
  </si>
  <si>
    <t>17 миллионов 432 тысяч 592</t>
  </si>
  <si>
    <t>18 миллионов 481 тысяч 169</t>
  </si>
  <si>
    <t>3 миллионов 735 тысяч 555</t>
  </si>
  <si>
    <t>4 миллионов 784 тысяч 132</t>
  </si>
  <si>
    <t>5 миллионов 832 тысяч 709</t>
  </si>
  <si>
    <t>6 миллионов 881 тысяч 286</t>
  </si>
  <si>
    <t>7 миллионов 929 тысяч 863</t>
  </si>
  <si>
    <t>8 миллионов 978 тысяч 440</t>
  </si>
  <si>
    <t>10 миллионов 027 тысяч 017</t>
  </si>
  <si>
    <t>11 миллионов 075 тысяч 594</t>
  </si>
  <si>
    <t>12 миллионов 124 тысяч 171</t>
  </si>
  <si>
    <t>13 миллионов 172 тысяч 748</t>
  </si>
  <si>
    <t>14 миллионов 221 тысяч 325</t>
  </si>
  <si>
    <t>15 миллионов 269 тысяч 902</t>
  </si>
  <si>
    <t>16 миллионов 318 тысяч 479</t>
  </si>
  <si>
    <t>17 миллионов 367 тысяч 056</t>
  </si>
  <si>
    <t>18 миллионов 415 тысяч 633</t>
  </si>
  <si>
    <t>3 миллионов 670 тысяч 019</t>
  </si>
  <si>
    <t>4 миллионов 718 тысяч 596</t>
  </si>
  <si>
    <t>5 миллионов 767 тысяч 173</t>
  </si>
  <si>
    <t>6 миллионов 815 тысяч 750</t>
  </si>
  <si>
    <t>7 миллионов 864 тысяч 327</t>
  </si>
  <si>
    <t>8 миллионов 912 тысяч 904</t>
  </si>
  <si>
    <t>9 миллионов 961 тысяч 481</t>
  </si>
  <si>
    <t>11 миллионов 010 тысяч 058</t>
  </si>
  <si>
    <t>12 миллионов 058 тысяч 635</t>
  </si>
  <si>
    <t>13 миллионов 107 тысяч 212</t>
  </si>
  <si>
    <t>14 миллионов 155 тысяч 789</t>
  </si>
  <si>
    <t>15 миллионов 204 тысяч 366</t>
  </si>
  <si>
    <t>16 миллионов 252 тысяч 943</t>
  </si>
  <si>
    <t>17 миллионов 301 тысяч 520</t>
  </si>
  <si>
    <t>18 миллионов 350 тысяч 097</t>
  </si>
  <si>
    <t>3 миллионов 604 тысяч 483</t>
  </si>
  <si>
    <t>4 миллионов 653 тысяч 060</t>
  </si>
  <si>
    <t>5 миллионов 701 тысяч 637</t>
  </si>
  <si>
    <t>6 миллионов 750 тысяч 214</t>
  </si>
  <si>
    <t>7 миллионов 798 тысяч 791</t>
  </si>
  <si>
    <t>8 миллионов 847 тысяч 368</t>
  </si>
  <si>
    <t>9 миллионов 895 тысяч 945</t>
  </si>
  <si>
    <t>10 миллионов 944 тысяч 522</t>
  </si>
  <si>
    <t>11 миллионов 993 тысяч 099</t>
  </si>
  <si>
    <t>13 миллионов 041 тысяч 676</t>
  </si>
  <si>
    <t>14 миллионов 090 тысяч 253</t>
  </si>
  <si>
    <t>15 миллионов 138 тысяч 830</t>
  </si>
  <si>
    <t>16 миллионов 187 тысяч 407</t>
  </si>
  <si>
    <t>17 миллионов 235 тысяч 984</t>
  </si>
  <si>
    <t>18 миллионов 284 тысяч 561</t>
  </si>
  <si>
    <t>3 миллионов 538 тысяч 947</t>
  </si>
  <si>
    <t>4 миллионов 587 тысяч 524</t>
  </si>
  <si>
    <t>5 миллионов 636 тысяч 101</t>
  </si>
  <si>
    <t>6 миллионов 684 тысяч 678</t>
  </si>
  <si>
    <t>7 миллионов 733 тысяч 255</t>
  </si>
  <si>
    <t>8 миллионов 781 тысяч 832</t>
  </si>
  <si>
    <t>9 миллионов 830 тысяч 409</t>
  </si>
  <si>
    <t>10 миллионов 878 тысяч 986</t>
  </si>
  <si>
    <t>11 миллионов 927 тысяч 563</t>
  </si>
  <si>
    <t>12 миллионов 976 тысяч 140</t>
  </si>
  <si>
    <t>14 миллионов 024 тысяч 717</t>
  </si>
  <si>
    <t>15 миллионов 073 тысяч 294</t>
  </si>
  <si>
    <t>16 миллионов 121 тысяч 871</t>
  </si>
  <si>
    <t>17 миллионов 170 тысяч 448</t>
  </si>
  <si>
    <t>18 миллионов 219 тысяч 025</t>
  </si>
  <si>
    <t>3 миллионов 473 тысяч 411</t>
  </si>
  <si>
    <t>4 миллионов 521 тысяч 988</t>
  </si>
  <si>
    <t>5 миллионов 570 тысяч 565</t>
  </si>
  <si>
    <t>6 миллионов 619 тысяч 142</t>
  </si>
  <si>
    <t>7 миллионов 667 тысяч 719</t>
  </si>
  <si>
    <t>8 миллионов 716 тысяч 296</t>
  </si>
  <si>
    <t>9 миллионов 764 тысяч 873</t>
  </si>
  <si>
    <t>10 миллионов 813 тысяч 450</t>
  </si>
  <si>
    <t>11 миллионов 862 тысяч 027</t>
  </si>
  <si>
    <t>12 миллионов 910 тысяч 604</t>
  </si>
  <si>
    <t>13 миллионов 959 тысяч 181</t>
  </si>
  <si>
    <t>15 миллионов 007 тысяч 758</t>
  </si>
  <si>
    <t>16 миллионов 056 тысяч 335</t>
  </si>
  <si>
    <t>17 миллионов 104 тысяч 912</t>
  </si>
  <si>
    <t>18 миллионов 153 тысяч 489</t>
  </si>
  <si>
    <t>3 миллионов 407 тысяч 875</t>
  </si>
  <si>
    <t>4 миллионов 456 тысяч 452</t>
  </si>
  <si>
    <t>5 миллионов 505 тысяч 029</t>
  </si>
  <si>
    <t>6 миллионов 553 тысяч 606</t>
  </si>
  <si>
    <t>7 миллионов 602 тысяч 183</t>
  </si>
  <si>
    <t>8 миллионов 650 тысяч 760</t>
  </si>
  <si>
    <t>9 миллионов 699 тысяч 337</t>
  </si>
  <si>
    <t>10 миллионов 747 тысяч 914</t>
  </si>
  <si>
    <t>11 миллионов 796 тысяч 491</t>
  </si>
  <si>
    <t>12 миллионов 845 тысяч 068</t>
  </si>
  <si>
    <t>13 миллионов 893 тысяч 645</t>
  </si>
  <si>
    <t>14 миллионов 942 тысяч 222</t>
  </si>
  <si>
    <t>15 миллионов 990 тысяч 799</t>
  </si>
  <si>
    <t>17 миллионов 039 тысяч 376</t>
  </si>
  <si>
    <t>18 миллионов 087 тысяч 953</t>
  </si>
  <si>
    <t>3 миллионов 342 тысяч 339</t>
  </si>
  <si>
    <t>4 миллионов 390 тысяч 916</t>
  </si>
  <si>
    <t>5 миллионов 439 тысяч 493</t>
  </si>
  <si>
    <t>6 миллионов 488 тысяч 070</t>
  </si>
  <si>
    <t>7 миллионов 536 тысяч 647</t>
  </si>
  <si>
    <t>8 миллионов 585 тысяч 224</t>
  </si>
  <si>
    <t>9 миллионов 633 тысяч 801</t>
  </si>
  <si>
    <t>10 миллионов 682 тысяч 378</t>
  </si>
  <si>
    <t>11 миллионов 730 тысяч 955</t>
  </si>
  <si>
    <t>12 миллионов 779 тысяч 532</t>
  </si>
  <si>
    <t>13 миллионов 828 тысяч 109</t>
  </si>
  <si>
    <t>14 миллионов 876 тысяч 686</t>
  </si>
  <si>
    <t>15 миллионов 925 тысяч 263</t>
  </si>
  <si>
    <t>16 миллионов 973 тысяч 840</t>
  </si>
  <si>
    <t>18 миллионов 022 тысяч 417</t>
  </si>
  <si>
    <t>3 миллионов 276 тысяч 803</t>
  </si>
  <si>
    <t>4 миллионов 325 тысяч 380</t>
  </si>
  <si>
    <t>5 миллионов 373 тысяч 957</t>
  </si>
  <si>
    <t>6 миллионов 422 тысяч 534</t>
  </si>
  <si>
    <t>7 миллионов 471 тысяч 111</t>
  </si>
  <si>
    <t>8 миллионов 519 тысяч 688</t>
  </si>
  <si>
    <t>9 миллионов 568 тысяч 265</t>
  </si>
  <si>
    <t>10 миллионов 616 тысяч 842</t>
  </si>
  <si>
    <t>11 миллионов 665 тысяч 419</t>
  </si>
  <si>
    <t>12 миллионов 713 тысяч 996</t>
  </si>
  <si>
    <t>13 миллионов 762 тысяч 573</t>
  </si>
  <si>
    <t>14 миллионов 811 тысяч 150</t>
  </si>
  <si>
    <t>15 миллионов 859 тысяч 727</t>
  </si>
  <si>
    <t>16 миллионов 908 тысяч 304</t>
  </si>
  <si>
    <t>17 миллионов 956 тысяч 881</t>
  </si>
  <si>
    <t>3 миллионов 211 тысяч 267</t>
  </si>
  <si>
    <t>4 миллионов 259 тысяч 844</t>
  </si>
  <si>
    <t>5 миллионов 308 тысяч 421</t>
  </si>
  <si>
    <t>6 миллионов 356 тысяч 998</t>
  </si>
  <si>
    <t>7 миллионов 405 тысяч 575</t>
  </si>
  <si>
    <t>8 миллионов 454 тысяч 152</t>
  </si>
  <si>
    <t>9 миллионов 502 тысяч 729</t>
  </si>
  <si>
    <t>10 миллионов 551 тысяч 306</t>
  </si>
  <si>
    <t>11 миллионов 599 тысяч 883</t>
  </si>
  <si>
    <t>12 миллионов 648 тысяч 460</t>
  </si>
  <si>
    <t>13 миллионов 697 тысяч 037</t>
  </si>
  <si>
    <t>14 миллионов 745 тысяч 614</t>
  </si>
  <si>
    <t>15 миллионов 794 тысяч 191</t>
  </si>
  <si>
    <t>16 миллионов 842 тысяч 768</t>
  </si>
  <si>
    <t>17 миллионов 891 тысяч 345</t>
  </si>
  <si>
    <t>4 миллионов 194 тысяч 371</t>
  </si>
  <si>
    <t>5 миллионов 242 тысяч 948</t>
  </si>
  <si>
    <t>6 миллионов 291 тысяч 525</t>
  </si>
  <si>
    <t>7 миллионов 340 тысяч 102</t>
  </si>
  <si>
    <t>8 миллионов 388 тысяч 679</t>
  </si>
  <si>
    <t>9 миллионов 437 тысяч 256</t>
  </si>
  <si>
    <t>10 миллионов 485 тысяч 833</t>
  </si>
  <si>
    <t>11 миллионов 534 тысяч 410</t>
  </si>
  <si>
    <t>12 миллионов 582 тысяч 987</t>
  </si>
  <si>
    <t>13 миллионов 631 тысяч 564</t>
  </si>
  <si>
    <t>14 миллионов 680 тысяч 141</t>
  </si>
  <si>
    <t>15 миллионов 728 тысяч 718</t>
  </si>
  <si>
    <t>16 миллионов 777 тысяч 295</t>
  </si>
  <si>
    <t>17 миллионов 825 тысяч 872</t>
  </si>
  <si>
    <t>18 миллионов 874 тысяч 449</t>
  </si>
  <si>
    <t>4 миллионов 194 тысяч 370</t>
  </si>
  <si>
    <t>5 миллионов 242 тысяч 947</t>
  </si>
  <si>
    <t>6 миллионов 291 тысяч 524</t>
  </si>
  <si>
    <t>7 миллионов 340 тысяч 101</t>
  </si>
  <si>
    <t>8 миллионов 388 тысяч 678</t>
  </si>
  <si>
    <t>9 миллионов 437 тысяч 255</t>
  </si>
  <si>
    <t>10 миллионов 485 тысяч 832</t>
  </si>
  <si>
    <t>11 миллионов 534 тысяч 409</t>
  </si>
  <si>
    <t>12 миллионов 582 тысяч 986</t>
  </si>
  <si>
    <t>13 миллионов 631 тысяч 563</t>
  </si>
  <si>
    <t>14 миллионов 680 тысяч 140</t>
  </si>
  <si>
    <t>15 миллионов 728 тысяч 717</t>
  </si>
  <si>
    <t>16 миллионов 777 тысяч 294</t>
  </si>
  <si>
    <t>17 миллионов 825 тысяч 871</t>
  </si>
  <si>
    <t>18 миллионов 874 тысяч 448</t>
  </si>
  <si>
    <t>4 миллионов 128 тысяч 834</t>
  </si>
  <si>
    <t>5 миллионов 177 тысяч 411</t>
  </si>
  <si>
    <t>6 миллионов 225 тысяч 988</t>
  </si>
  <si>
    <t>7 миллионов 274 тысяч 565</t>
  </si>
  <si>
    <t>8 миллионов 323 тысяч 142</t>
  </si>
  <si>
    <t>9 миллионов 371 тысяч 719</t>
  </si>
  <si>
    <t>10 миллионов 420 тысяч 296</t>
  </si>
  <si>
    <t>11 миллионов 468 тысяч 873</t>
  </si>
  <si>
    <t>12 миллионов 517 тысяч 450</t>
  </si>
  <si>
    <t>13 миллионов 566 тысяч 027</t>
  </si>
  <si>
    <t>14 миллионов 614 тысяч 604</t>
  </si>
  <si>
    <t>15 миллионов 663 тысяч 181</t>
  </si>
  <si>
    <t>16 миллионов 711 тысяч 758</t>
  </si>
  <si>
    <t>17 миллионов 760 тысяч 335</t>
  </si>
  <si>
    <t>18 миллионов 808 тысяч 912</t>
  </si>
  <si>
    <t>4 миллионов 063 тысяч 298</t>
  </si>
  <si>
    <t>5 миллионов 111 тысяч 875</t>
  </si>
  <si>
    <t>6 миллионов 160 тысяч 452</t>
  </si>
  <si>
    <t>7 миллионов 209 тысяч 029</t>
  </si>
  <si>
    <t>8 миллионов 257 тысяч 606</t>
  </si>
  <si>
    <t>9 миллионов 306 тысяч 183</t>
  </si>
  <si>
    <t>10 миллионов 354 тысяч 760</t>
  </si>
  <si>
    <t>11 миллионов 403 тысяч 337</t>
  </si>
  <si>
    <t>12 миллионов 451 тысяч 914</t>
  </si>
  <si>
    <t>13 миллионов 500 тысяч 491</t>
  </si>
  <si>
    <t>14 миллионов 549 тысяч 068</t>
  </si>
  <si>
    <t>15 миллионов 597 тысяч 645</t>
  </si>
  <si>
    <t>16 миллионов 646 тысяч 222</t>
  </si>
  <si>
    <t>17 миллионов 694 тысяч 799</t>
  </si>
  <si>
    <t>18 миллионов 743 тысяч 376</t>
  </si>
  <si>
    <t>3 миллионов 997 тысяч 762</t>
  </si>
  <si>
    <t>5 миллионов 046 тысяч 339</t>
  </si>
  <si>
    <t>6 миллионов 094 тысяч 916</t>
  </si>
  <si>
    <t>7 миллионов 143 тысяч 493</t>
  </si>
  <si>
    <t>8 миллионов 192 тысяч 070</t>
  </si>
  <si>
    <t>9 миллионов 240 тысяч 647</t>
  </si>
  <si>
    <t>10 миллионов 289 тысяч 224</t>
  </si>
  <si>
    <t>11 миллионов 337 тысяч 801</t>
  </si>
  <si>
    <t>12 миллионов 386 тысяч 378</t>
  </si>
  <si>
    <t>13 миллионов 434 тысяч 955</t>
  </si>
  <si>
    <t>14 миллионов 483 тысяч 532</t>
  </si>
  <si>
    <t>15 миллионов 532 тысяч 109</t>
  </si>
  <si>
    <t>16 миллионов 580 тысяч 686</t>
  </si>
  <si>
    <t>17 миллионов 629 тысяч 263</t>
  </si>
  <si>
    <t>18 миллионов 677 тысяч 840</t>
  </si>
  <si>
    <t>3 миллионов 932 тысяч 226</t>
  </si>
  <si>
    <t>4 миллионов 980 тысяч 803</t>
  </si>
  <si>
    <t>6 миллионов 029 тысяч 380</t>
  </si>
  <si>
    <t>7 миллионов 077 тысяч 957</t>
  </si>
  <si>
    <t>8 миллионов 126 тысяч 534</t>
  </si>
  <si>
    <t>9 миллионов 175 тысяч 111</t>
  </si>
  <si>
    <t>10 миллионов 223 тысяч 688</t>
  </si>
  <si>
    <t>11 миллионов 272 тысяч 265</t>
  </si>
  <si>
    <t>12 миллионов 320 тысяч 842</t>
  </si>
  <si>
    <t>13 миллионов 369 тысяч 419</t>
  </si>
  <si>
    <t>14 миллионов 417 тысяч 996</t>
  </si>
  <si>
    <t>15 миллионов 466 тысяч 573</t>
  </si>
  <si>
    <t>16 миллионов 515 тысяч 150</t>
  </si>
  <si>
    <t>17 миллионов 563 тысяч 727</t>
  </si>
  <si>
    <t>18 миллионов 612 тысяч 304</t>
  </si>
  <si>
    <t>3 миллионов 866 тысяч 690</t>
  </si>
  <si>
    <t>4 миллионов 915 тысяч 267</t>
  </si>
  <si>
    <t>5 миллионов 963 тысяч 844</t>
  </si>
  <si>
    <t>7 миллионов 012 тысяч 421</t>
  </si>
  <si>
    <t>8 миллионов 060 тысяч 998</t>
  </si>
  <si>
    <t>9 миллионов 109 тысяч 575</t>
  </si>
  <si>
    <t>10 миллионов 158 тысяч 152</t>
  </si>
  <si>
    <t>11 миллионов 206 тысяч 729</t>
  </si>
  <si>
    <t>12 миллионов 255 тысяч 306</t>
  </si>
  <si>
    <t>13 миллионов 303 тысяч 883</t>
  </si>
  <si>
    <t>14 миллионов 352 тысяч 460</t>
  </si>
  <si>
    <t>15 миллионов 401 тысяч 037</t>
  </si>
  <si>
    <t>16 миллионов 449 тысяч 614</t>
  </si>
  <si>
    <t>17 миллионов 498 тысяч 191</t>
  </si>
  <si>
    <t>18 миллионов 546 тысяч 768</t>
  </si>
  <si>
    <t>3 миллионов 801 тысяч 154</t>
  </si>
  <si>
    <t>4 миллионов 849 тысяч 731</t>
  </si>
  <si>
    <t>5 миллионов 898 тысяч 308</t>
  </si>
  <si>
    <t>6 миллионов 946 тысяч 885</t>
  </si>
  <si>
    <t>7 миллионов 995 тысяч 462</t>
  </si>
  <si>
    <t>9 миллионов 044 тысяч 039</t>
  </si>
  <si>
    <t>10 миллионов 092 тысяч 616</t>
  </si>
  <si>
    <t>11 миллионов 141 тысяч 193</t>
  </si>
  <si>
    <t>12 миллионов 189 тысяч 770</t>
  </si>
  <si>
    <t>13 миллионов 238 тысяч 347</t>
  </si>
  <si>
    <t>14 миллионов 286 тысяч 924</t>
  </si>
  <si>
    <t>15 миллионов 335 тысяч 501</t>
  </si>
  <si>
    <t>16 миллионов 384 тысяч 078</t>
  </si>
  <si>
    <t>17 миллионов 432 тысяч 655</t>
  </si>
  <si>
    <t>18 миллионов 481 тысяч 232</t>
  </si>
  <si>
    <t>3 миллионов 735 тысяч 618</t>
  </si>
  <si>
    <t>4 миллионов 784 тысяч 195</t>
  </si>
  <si>
    <t>5 миллионов 832 тысяч 772</t>
  </si>
  <si>
    <t>6 миллионов 881 тысяч 349</t>
  </si>
  <si>
    <t>7 миллионов 929 тысяч 926</t>
  </si>
  <si>
    <t>8 миллионов 978 тысяч 503</t>
  </si>
  <si>
    <t>10 миллионов 027 тысяч 080</t>
  </si>
  <si>
    <t>11 миллионов 075 тысяч 657</t>
  </si>
  <si>
    <t>12 миллионов 124 тысяч 234</t>
  </si>
  <si>
    <t>13 миллионов 172 тысяч 811</t>
  </si>
  <si>
    <t>14 миллионов 221 тысяч 388</t>
  </si>
  <si>
    <t>15 миллионов 269 тысяч 965</t>
  </si>
  <si>
    <t>16 миллионов 318 тысяч 542</t>
  </si>
  <si>
    <t>17 миллионов 367 тысяч 119</t>
  </si>
  <si>
    <t>18 миллионов 415 тысяч 696</t>
  </si>
  <si>
    <t>3 миллионов 670 тысяч 082</t>
  </si>
  <si>
    <t>4 миллионов 718 тысяч 659</t>
  </si>
  <si>
    <t>5 миллионов 767 тысяч 236</t>
  </si>
  <si>
    <t>6 миллионов 815 тысяч 813</t>
  </si>
  <si>
    <t>7 миллионов 864 тысяч 390</t>
  </si>
  <si>
    <t>8 миллионов 912 тысяч 967</t>
  </si>
  <si>
    <t>9 миллионов 961 тысяч 544</t>
  </si>
  <si>
    <t>11 миллионов 010 тысяч 121</t>
  </si>
  <si>
    <t>12 миллионов 058 тысяч 698</t>
  </si>
  <si>
    <t>13 миллионов 107 тысяч 275</t>
  </si>
  <si>
    <t>14 миллионов 155 тысяч 852</t>
  </si>
  <si>
    <t>15 миллионов 204 тысяч 429</t>
  </si>
  <si>
    <t>16 миллионов 253 тысяч 006</t>
  </si>
  <si>
    <t>17 миллионов 301 тысяч 583</t>
  </si>
  <si>
    <t>18 миллионов 350 тысяч 160</t>
  </si>
  <si>
    <t>3 миллионов 604 тысяч 546</t>
  </si>
  <si>
    <t>4 миллионов 653 тысяч 123</t>
  </si>
  <si>
    <t>5 миллионов 701 тысяч 700</t>
  </si>
  <si>
    <t>6 миллионов 750 тысяч 277</t>
  </si>
  <si>
    <t>7 миллионов 798 тысяч 854</t>
  </si>
  <si>
    <t>8 миллионов 847 тысяч 431</t>
  </si>
  <si>
    <t>9 миллионов 896 тысяч 008</t>
  </si>
  <si>
    <t>10 миллионов 944 тысяч 585</t>
  </si>
  <si>
    <t>11 миллионов 993 тысяч 162</t>
  </si>
  <si>
    <t>13 миллионов 041 тысяч 739</t>
  </si>
  <si>
    <t>14 миллионов 090 тысяч 316</t>
  </si>
  <si>
    <t>15 миллионов 138 тысяч 893</t>
  </si>
  <si>
    <t>16 миллионов 187 тысяч 470</t>
  </si>
  <si>
    <t>17 миллионов 236 тысяч 047</t>
  </si>
  <si>
    <t>18 миллионов 284 тысяч 624</t>
  </si>
  <si>
    <t>3 миллионов 539 тысяч 010</t>
  </si>
  <si>
    <t>4 миллионов 587 тысяч 587</t>
  </si>
  <si>
    <t>5 миллионов 636 тысяч 164</t>
  </si>
  <si>
    <t>6 миллионов 684 тысяч 741</t>
  </si>
  <si>
    <t>7 миллионов 733 тысяч 318</t>
  </si>
  <si>
    <t>8 миллионов 781 тысяч 895</t>
  </si>
  <si>
    <t>9 миллионов 830 тысяч 472</t>
  </si>
  <si>
    <t>10 миллионов 879 тысяч 049</t>
  </si>
  <si>
    <t>11 миллионов 927 тысяч 626</t>
  </si>
  <si>
    <t>12 миллионов 976 тысяч 203</t>
  </si>
  <si>
    <t>14 миллионов 024 тысяч 780</t>
  </si>
  <si>
    <t>15 миллионов 073 тысяч 357</t>
  </si>
  <si>
    <t>16 миллионов 121 тысяч 934</t>
  </si>
  <si>
    <t>17 миллионов 170 тысяч 511</t>
  </si>
  <si>
    <t>18 миллионов 219 тысяч 088</t>
  </si>
  <si>
    <t>3 миллионов 473 тысяч 474</t>
  </si>
  <si>
    <t>4 миллионов 522 тысяч 051</t>
  </si>
  <si>
    <t>5 миллионов 570 тысяч 628</t>
  </si>
  <si>
    <t>6 миллионов 619 тысяч 205</t>
  </si>
  <si>
    <t>7 миллионов 667 тысяч 782</t>
  </si>
  <si>
    <t>8 миллионов 716 тысяч 359</t>
  </si>
  <si>
    <t>9 миллионов 764 тысяч 936</t>
  </si>
  <si>
    <t>10 миллионов 813 тысяч 513</t>
  </si>
  <si>
    <t>11 миллионов 862 тысяч 090</t>
  </si>
  <si>
    <t>12 миллионов 910 тысяч 667</t>
  </si>
  <si>
    <t>13 миллионов 959 тысяч 244</t>
  </si>
  <si>
    <t>15 миллионов 007 тысяч 821</t>
  </si>
  <si>
    <t>16 миллионов 056 тысяч 398</t>
  </si>
  <si>
    <t>17 миллионов 104 тысяч 975</t>
  </si>
  <si>
    <t>18 миллионов 153 тысяч 552</t>
  </si>
  <si>
    <t>3 миллионов 407 тысяч 938</t>
  </si>
  <si>
    <t>4 миллионов 456 тысяч 515</t>
  </si>
  <si>
    <t>5 миллионов 505 тысяч 092</t>
  </si>
  <si>
    <t>6 миллионов 553 тысяч 669</t>
  </si>
  <si>
    <t>7 миллионов 602 тысяч 246</t>
  </si>
  <si>
    <t>8 миллионов 650 тысяч 823</t>
  </si>
  <si>
    <t>9 миллионов 699 тысяч 400</t>
  </si>
  <si>
    <t>10 миллионов 747 тысяч 977</t>
  </si>
  <si>
    <t>11 миллионов 796 тысяч 554</t>
  </si>
  <si>
    <t>12 миллионов 845 тысяч 131</t>
  </si>
  <si>
    <t>13 миллионов 893 тысяч 708</t>
  </si>
  <si>
    <t>14 миллионов 942 тысяч 285</t>
  </si>
  <si>
    <t>15 миллионов 990 тысяч 862</t>
  </si>
  <si>
    <t>17 миллионов 039 тысяч 439</t>
  </si>
  <si>
    <t>18 миллионов 088 тысяч 016</t>
  </si>
  <si>
    <t>3 миллионов 342 тысяч 402</t>
  </si>
  <si>
    <t>4 миллионов 390 тысяч 979</t>
  </si>
  <si>
    <t>5 миллионов 439 тысяч 556</t>
  </si>
  <si>
    <t>6 миллионов 488 тысяч 133</t>
  </si>
  <si>
    <t>7 миллионов 536 тысяч 710</t>
  </si>
  <si>
    <t>8 миллионов 585 тысяч 287</t>
  </si>
  <si>
    <t>9 миллионов 633 тысяч 864</t>
  </si>
  <si>
    <t>10 миллионов 682 тысяч 441</t>
  </si>
  <si>
    <t>11 миллионов 731 тысяч 018</t>
  </si>
  <si>
    <t>12 миллионов 779 тысяч 595</t>
  </si>
  <si>
    <t>13 миллионов 828 тысяч 172</t>
  </si>
  <si>
    <t>14 миллионов 876 тысяч 749</t>
  </si>
  <si>
    <t>15 миллионов 925 тысяч 326</t>
  </si>
  <si>
    <t>16 миллионов 973 тысяч 903</t>
  </si>
  <si>
    <t>18 миллионов 022 тысяч 480</t>
  </si>
  <si>
    <t>3 миллионов 276 тысяч 866</t>
  </si>
  <si>
    <t>4 миллионов 325 тысяч 443</t>
  </si>
  <si>
    <t>5 миллионов 374 тысяч 020</t>
  </si>
  <si>
    <t>6 миллионов 422 тысяч 597</t>
  </si>
  <si>
    <t>7 миллионов 471 тысяч 174</t>
  </si>
  <si>
    <t>8 миллионов 519 тысяч 751</t>
  </si>
  <si>
    <t>9 миллионов 568 тысяч 328</t>
  </si>
  <si>
    <t>10 миллионов 616 тысяч 905</t>
  </si>
  <si>
    <t>11 миллионов 665 тысяч 482</t>
  </si>
  <si>
    <t>12 миллионов 714 тысяч 059</t>
  </si>
  <si>
    <t>13 миллионов 762 тысяч 636</t>
  </si>
  <si>
    <t>14 миллионов 811 тысяч 213</t>
  </si>
  <si>
    <t>15 миллионов 859 тысяч 790</t>
  </si>
  <si>
    <t>16 миллионов 908 тысяч 367</t>
  </si>
  <si>
    <t>17 миллионов 956 тысяч 944</t>
  </si>
  <si>
    <t>3 миллионов 211 тысяч 330</t>
  </si>
  <si>
    <t>4 миллионов 259 тысяч 907</t>
  </si>
  <si>
    <t>5 миллионов 308 тысяч 484</t>
  </si>
  <si>
    <t>6 миллионов 357 тысяч 061</t>
  </si>
  <si>
    <t>7 миллионов 405 тысяч 638</t>
  </si>
  <si>
    <t>8 миллионов 454 тысяч 215</t>
  </si>
  <si>
    <t>9 миллионов 502 тысяч 792</t>
  </si>
  <si>
    <t>10 миллионов 551 тысяч 369</t>
  </si>
  <si>
    <t>11 миллионов 599 тысяч 946</t>
  </si>
  <si>
    <t>12 миллионов 648 тысяч 523</t>
  </si>
  <si>
    <t>13 миллионов 697 тысяч 100</t>
  </si>
  <si>
    <t>14 миллионов 745 тысяч 677</t>
  </si>
  <si>
    <t>15 миллионов 794 тысяч 254</t>
  </si>
  <si>
    <t>16 миллионов 842 тысяч 831</t>
  </si>
  <si>
    <t>17 миллионов 891 тысяч 408</t>
  </si>
  <si>
    <t>4 миллионов 718 тысяч 599</t>
  </si>
  <si>
    <t>5 миллионов 898 тысяч 248</t>
  </si>
  <si>
    <t>7 миллионов 077 тысяч 897</t>
  </si>
  <si>
    <t>8 миллионов 257 тысяч 546</t>
  </si>
  <si>
    <t>9 миллионов 437 тысяч 196</t>
  </si>
  <si>
    <t>10 миллионов 616 тысяч 845</t>
  </si>
  <si>
    <t>11 миллионов 796 тысяч 494</t>
  </si>
  <si>
    <t>12 миллионов 976 тысяч 143</t>
  </si>
  <si>
    <t>14 миллионов 155 тысяч 792</t>
  </si>
  <si>
    <t>15 миллионов 335 тысяч 441</t>
  </si>
  <si>
    <t>16 миллионов 515 тысяч 090</t>
  </si>
  <si>
    <t>17 миллионов 694 тысяч 739</t>
  </si>
  <si>
    <t>18 миллионов 874 тысяч 389</t>
  </si>
  <si>
    <t>20 миллионов 054 тысяч 038</t>
  </si>
  <si>
    <t>21 миллионов 233 тысяч 687</t>
  </si>
  <si>
    <t>4 миллионов 718 тысяч 598</t>
  </si>
  <si>
    <t>5 миллионов 898 тысяч 247</t>
  </si>
  <si>
    <t>7 миллионов 077 тысяч 896</t>
  </si>
  <si>
    <t>8 миллионов 257 тысяч 545</t>
  </si>
  <si>
    <t>9 миллионов 437 тысяч 194</t>
  </si>
  <si>
    <t>10 миллионов 616 тысяч 844</t>
  </si>
  <si>
    <t>11 миллионов 796 тысяч 493</t>
  </si>
  <si>
    <t>12 миллионов 976 тысяч 142</t>
  </si>
  <si>
    <t>14 миллионов 155 тысяч 791</t>
  </si>
  <si>
    <t>15 миллионов 335 тысяч 440</t>
  </si>
  <si>
    <t>16 миллионов 515 тысяч 089</t>
  </si>
  <si>
    <t>17 миллионов 694 тысяч 738</t>
  </si>
  <si>
    <t>18 миллионов 874 тысяч 387</t>
  </si>
  <si>
    <t>20 миллионов 054 тысяч 037</t>
  </si>
  <si>
    <t>21 миллионов 233 тысяч 686</t>
  </si>
  <si>
    <t>4 миллионов 644 тысяч 870</t>
  </si>
  <si>
    <t>5 миллионов 824 тысяч 519</t>
  </si>
  <si>
    <t>7 миллионов 004 тысяч 168</t>
  </si>
  <si>
    <t>8 миллионов 183 тысяч 817</t>
  </si>
  <si>
    <t>9 миллионов 363 тысяч 466</t>
  </si>
  <si>
    <t>10 миллионов 543 тысяч 116</t>
  </si>
  <si>
    <t>11 миллионов 722 тысяч 765</t>
  </si>
  <si>
    <t>12 миллионов 902 тысяч 414</t>
  </si>
  <si>
    <t>14 миллионов 082 тысяч 063</t>
  </si>
  <si>
    <t>15 миллионов 261 тысяч 712</t>
  </si>
  <si>
    <t>16 миллионов 441 тысяч 361</t>
  </si>
  <si>
    <t>17 миллионов 621 тысяч 010</t>
  </si>
  <si>
    <t>18 миллионов 800 тысяч 659</t>
  </si>
  <si>
    <t>19 миллионов 980 тысяч 309</t>
  </si>
  <si>
    <t>21 миллионов 159 тысяч 958</t>
  </si>
  <si>
    <t>4 миллионов 571 тысяч 142</t>
  </si>
  <si>
    <t>5 миллионов 750 тысяч 791</t>
  </si>
  <si>
    <t>6 миллионов 930 тысяч 440</t>
  </si>
  <si>
    <t>8 миллионов 110 тысяч 089</t>
  </si>
  <si>
    <t>9 миллионов 289 тысяч 738</t>
  </si>
  <si>
    <t>10 миллионов 469 тысяч 388</t>
  </si>
  <si>
    <t>11 миллионов 649 тысяч 037</t>
  </si>
  <si>
    <t>12 миллионов 828 тысяч 686</t>
  </si>
  <si>
    <t>14 миллионов 008 тысяч 335</t>
  </si>
  <si>
    <t>15 миллионов 187 тысяч 984</t>
  </si>
  <si>
    <t>16 миллионов 367 тысяч 633</t>
  </si>
  <si>
    <t>17 миллионов 547 тысяч 282</t>
  </si>
  <si>
    <t>18 миллионов 726 тысяч 931</t>
  </si>
  <si>
    <t>19 миллионов 906 тысяч 581</t>
  </si>
  <si>
    <t>21 миллионов 086 тысяч 230</t>
  </si>
  <si>
    <t>4 миллионов 497 тысяч 414</t>
  </si>
  <si>
    <t>5 миллионов 677 тысяч 063</t>
  </si>
  <si>
    <t>6 миллионов 856 тысяч 712</t>
  </si>
  <si>
    <t>8 миллионов 036 тысяч 361</t>
  </si>
  <si>
    <t>9 миллионов 216 тысяч 010</t>
  </si>
  <si>
    <t>10 миллионов 395 тысяч 660</t>
  </si>
  <si>
    <t>11 миллионов 575 тысяч 309</t>
  </si>
  <si>
    <t>12 миллионов 754 тысяч 958</t>
  </si>
  <si>
    <t>13 миллионов 934 тысяч 607</t>
  </si>
  <si>
    <t>15 миллионов 114 тысяч 256</t>
  </si>
  <si>
    <t>16 миллионов 293 тысяч 905</t>
  </si>
  <si>
    <t>17 миллионов 473 тысяч 554</t>
  </si>
  <si>
    <t>18 миллионов 653 тысяч 203</t>
  </si>
  <si>
    <t>19 миллионов 832 тысяч 853</t>
  </si>
  <si>
    <t>21 миллионов 012 тысяч 502</t>
  </si>
  <si>
    <t>4 миллионов 423 тысяч 686</t>
  </si>
  <si>
    <t>5 миллионов 603 тысяч 335</t>
  </si>
  <si>
    <t>6 миллионов 782 тысяч 984</t>
  </si>
  <si>
    <t>7 миллионов 962 тысяч 633</t>
  </si>
  <si>
    <t>9 миллионов 142 тысяч 282</t>
  </si>
  <si>
    <t>10 миллионов 321 тысяч 932</t>
  </si>
  <si>
    <t>11 миллионов 501 тысяч 581</t>
  </si>
  <si>
    <t>12 миллионов 681 тысяч 230</t>
  </si>
  <si>
    <t>13 миллионов 860 тысяч 879</t>
  </si>
  <si>
    <t>15 миллионов 040 тысяч 528</t>
  </si>
  <si>
    <t>16 миллионов 220 тысяч 177</t>
  </si>
  <si>
    <t>17 миллионов 399 тысяч 826</t>
  </si>
  <si>
    <t>18 миллионов 579 тысяч 475</t>
  </si>
  <si>
    <t>19 миллионов 759 тысяч 125</t>
  </si>
  <si>
    <t>20 миллионов 938 тысяч 774</t>
  </si>
  <si>
    <t>4 миллионов 349 тысяч 958</t>
  </si>
  <si>
    <t>5 миллионов 529 тысяч 607</t>
  </si>
  <si>
    <t>6 миллионов 709 тысяч 256</t>
  </si>
  <si>
    <t>7 миллионов 888 тысяч 905</t>
  </si>
  <si>
    <t>9 миллионов 068 тысяч 554</t>
  </si>
  <si>
    <t>10 миллионов 248 тысяч 204</t>
  </si>
  <si>
    <t>11 миллионов 427 тысяч 853</t>
  </si>
  <si>
    <t>12 миллионов 607 тысяч 502</t>
  </si>
  <si>
    <t>13 миллионов 787 тысяч 151</t>
  </si>
  <si>
    <t>14 миллионов 966 тысяч 800</t>
  </si>
  <si>
    <t>16 миллионов 146 тысяч 449</t>
  </si>
  <si>
    <t>17 миллионов 326 тысяч 098</t>
  </si>
  <si>
    <t>18 миллионов 505 тысяч 747</t>
  </si>
  <si>
    <t>19 миллионов 685 тысяч 397</t>
  </si>
  <si>
    <t>20 миллионов 865 тысяч 046</t>
  </si>
  <si>
    <t>4 миллионов 276 тысяч 230</t>
  </si>
  <si>
    <t>5 миллионов 455 тысяч 879</t>
  </si>
  <si>
    <t>6 миллионов 635 тысяч 528</t>
  </si>
  <si>
    <t>7 миллионов 815 тысяч 177</t>
  </si>
  <si>
    <t>8 миллионов 994 тысяч 826</t>
  </si>
  <si>
    <t>10 миллионов 174 тысяч 476</t>
  </si>
  <si>
    <t>11 миллионов 354 тысяч 125</t>
  </si>
  <si>
    <t>12 миллионов 533 тысяч 774</t>
  </si>
  <si>
    <t>13 миллионов 713 тысяч 423</t>
  </si>
  <si>
    <t>14 миллионов 893 тысяч 072</t>
  </si>
  <si>
    <t>16 миллионов 072 тысяч 721</t>
  </si>
  <si>
    <t>17 миллионов 252 тысяч 370</t>
  </si>
  <si>
    <t>18 миллионов 432 тысяч 019</t>
  </si>
  <si>
    <t>19 миллионов 611 тысяч 669</t>
  </si>
  <si>
    <t>20 миллионов 791 тысяч 318</t>
  </si>
  <si>
    <t>4 миллионов 202 тысяч 502</t>
  </si>
  <si>
    <t>5 миллионов 382 тысяч 151</t>
  </si>
  <si>
    <t>6 миллионов 561 тысяч 800</t>
  </si>
  <si>
    <t>7 миллионов 741 тысяч 449</t>
  </si>
  <si>
    <t>8 миллионов 921 тысяч 098</t>
  </si>
  <si>
    <t>10 миллионов 100 тысяч 748</t>
  </si>
  <si>
    <t>11 миллионов 280 тысяч 397</t>
  </si>
  <si>
    <t>12 миллионов 460 тысяч 046</t>
  </si>
  <si>
    <t>13 миллионов 639 тысяч 695</t>
  </si>
  <si>
    <t>14 миллионов 819 тысяч 344</t>
  </si>
  <si>
    <t>15 миллионов 998 тысяч 993</t>
  </si>
  <si>
    <t>17 миллионов 178 тысяч 642</t>
  </si>
  <si>
    <t>18 миллионов 358 тысяч 291</t>
  </si>
  <si>
    <t>19 миллионов 537 тысяч 941</t>
  </si>
  <si>
    <t>20 миллионов 717 тысяч 590</t>
  </si>
  <si>
    <t>4 миллионов 128 тысяч 774</t>
  </si>
  <si>
    <t>5 миллионов 308 тысяч 423</t>
  </si>
  <si>
    <t>6 миллионов 488 тысяч 072</t>
  </si>
  <si>
    <t>7 миллионов 667 тысяч 721</t>
  </si>
  <si>
    <t>8 миллионов 847 тысяч 370</t>
  </si>
  <si>
    <t>10 миллионов 027 тысяч 020</t>
  </si>
  <si>
    <t>11 миллионов 206 тысяч 669</t>
  </si>
  <si>
    <t>12 миллионов 386 тысяч 318</t>
  </si>
  <si>
    <t>13 миллионов 565 тысяч 967</t>
  </si>
  <si>
    <t>14 миллионов 745 тысяч 616</t>
  </si>
  <si>
    <t>15 миллионов 925 тысяч 265</t>
  </si>
  <si>
    <t>17 миллионов 104 тысяч 914</t>
  </si>
  <si>
    <t>18 миллионов 284 тысяч 563</t>
  </si>
  <si>
    <t>19 миллионов 464 тысяч 213</t>
  </si>
  <si>
    <t>20 миллионов 643 тысяч 862</t>
  </si>
  <si>
    <t>4 миллионов 055 тысяч 046</t>
  </si>
  <si>
    <t>5 миллионов 234 тысяч 695</t>
  </si>
  <si>
    <t>6 миллионов 414 тысяч 344</t>
  </si>
  <si>
    <t>7 миллионов 593 тысяч 993</t>
  </si>
  <si>
    <t>8 миллионов 773 тысяч 642</t>
  </si>
  <si>
    <t>9 миллионов 953 тысяч 292</t>
  </si>
  <si>
    <t>11 миллионов 132 тысяч 941</t>
  </si>
  <si>
    <t>12 миллионов 312 тысяч 590</t>
  </si>
  <si>
    <t>13 миллионов 492 тысяч 239</t>
  </si>
  <si>
    <t>14 миллионов 671 тысяч 888</t>
  </si>
  <si>
    <t>15 миллионов 851 тысяч 537</t>
  </si>
  <si>
    <t>17 миллионов 031 тысяч 186</t>
  </si>
  <si>
    <t>18 миллионов 210 тысяч 835</t>
  </si>
  <si>
    <t>19 миллионов 390 тысяч 485</t>
  </si>
  <si>
    <t>20 миллионов 570 тысяч 134</t>
  </si>
  <si>
    <t>3 миллионов 981 тысяч 318</t>
  </si>
  <si>
    <t>5 миллионов 160 тысяч 967</t>
  </si>
  <si>
    <t>6 миллионов 340 тысяч 616</t>
  </si>
  <si>
    <t>7 миллионов 520 тысяч 265</t>
  </si>
  <si>
    <t>8 миллионов 699 тысяч 914</t>
  </si>
  <si>
    <t>9 миллионов 879 тысяч 564</t>
  </si>
  <si>
    <t>11 миллионов 059 тысяч 213</t>
  </si>
  <si>
    <t>12 миллионов 238 тысяч 862</t>
  </si>
  <si>
    <t>13 миллионов 418 тысяч 511</t>
  </si>
  <si>
    <t>14 миллионов 598 тысяч 160</t>
  </si>
  <si>
    <t>15 миллионов 777 тысяч 809</t>
  </si>
  <si>
    <t>16 миллионов 957 тысяч 458</t>
  </si>
  <si>
    <t>18 миллионов 137 тысяч 107</t>
  </si>
  <si>
    <t>19 миллионов 316 тысяч 757</t>
  </si>
  <si>
    <t>20 миллионов 496 тысяч 406</t>
  </si>
  <si>
    <t>3 миллионов 907 тысяч 590</t>
  </si>
  <si>
    <t>5 миллионов 087 тысяч 239</t>
  </si>
  <si>
    <t>6 миллионов 266 тысяч 888</t>
  </si>
  <si>
    <t>7 миллионов 446 тысяч 537</t>
  </si>
  <si>
    <t>8 миллионов 626 тысяч 186</t>
  </si>
  <si>
    <t>9 миллионов 805 тысяч 836</t>
  </si>
  <si>
    <t>10 миллионов 985 тысяч 485</t>
  </si>
  <si>
    <t>12 миллионов 165 тысяч 134</t>
  </si>
  <si>
    <t>13 миллионов 344 тысяч 783</t>
  </si>
  <si>
    <t>14 миллионов 524 тысяч 432</t>
  </si>
  <si>
    <t>15 миллионов 704 тысяч 081</t>
  </si>
  <si>
    <t>16 миллионов 883 тысяч 730</t>
  </si>
  <si>
    <t>18 миллионов 063 тысяч 379</t>
  </si>
  <si>
    <t>19 миллионов 243 тысяч 029</t>
  </si>
  <si>
    <t>20 миллионов 422 тысяч 678</t>
  </si>
  <si>
    <t>3 миллионов 833 тысяч 862</t>
  </si>
  <si>
    <t>5 миллионов 013 тысяч 511</t>
  </si>
  <si>
    <t>6 миллионов 193 тысяч 160</t>
  </si>
  <si>
    <t>7 миллионов 372 тысяч 809</t>
  </si>
  <si>
    <t>8 миллионов 552 тысяч 458</t>
  </si>
  <si>
    <t>9 миллионов 732 тысяч 108</t>
  </si>
  <si>
    <t>10 миллионов 911 тысяч 757</t>
  </si>
  <si>
    <t>12 миллионов 091 тысяч 406</t>
  </si>
  <si>
    <t>13 миллионов 271 тысяч 055</t>
  </si>
  <si>
    <t>14 миллионов 450 тысяч 704</t>
  </si>
  <si>
    <t>15 миллионов 630 тысяч 353</t>
  </si>
  <si>
    <t>16 миллионов 810 тысяч 002</t>
  </si>
  <si>
    <t>17 миллионов 989 тысяч 651</t>
  </si>
  <si>
    <t>19 миллионов 169 тысяч 301</t>
  </si>
  <si>
    <t>20 миллионов 348 тысяч 950</t>
  </si>
  <si>
    <t>3 миллионов 760 тысяч 134</t>
  </si>
  <si>
    <t>4 миллионов 939 тысяч 783</t>
  </si>
  <si>
    <t>6 миллионов 119 тысяч 432</t>
  </si>
  <si>
    <t>7 миллионов 299 тысяч 081</t>
  </si>
  <si>
    <t>8 миллионов 478 тысяч 730</t>
  </si>
  <si>
    <t>9 миллионов 658 тысяч 380</t>
  </si>
  <si>
    <t>10 миллионов 838 тысяч 029</t>
  </si>
  <si>
    <t>12 миллионов 017 тысяч 678</t>
  </si>
  <si>
    <t>13 миллионов 197 тысяч 327</t>
  </si>
  <si>
    <t>14 миллионов 376 тысяч 976</t>
  </si>
  <si>
    <t>15 миллионов 556 тысяч 625</t>
  </si>
  <si>
    <t>16 миллионов 736 тысяч 274</t>
  </si>
  <si>
    <t>17 миллионов 915 тысяч 923</t>
  </si>
  <si>
    <t>19 миллионов 095 тысяч 573</t>
  </si>
  <si>
    <t>20 миллионов 275 тысяч 222</t>
  </si>
  <si>
    <t>3 миллионов 686 тысяч 406</t>
  </si>
  <si>
    <t>4 миллионов 866 тысяч 055</t>
  </si>
  <si>
    <t>6 миллионов 045 тысяч 704</t>
  </si>
  <si>
    <t>7 миллионов 225 тысяч 353</t>
  </si>
  <si>
    <t>8 миллионов 405 тысяч 002</t>
  </si>
  <si>
    <t>9 миллионов 584 тысяч 652</t>
  </si>
  <si>
    <t>10 миллионов 764 тысяч 301</t>
  </si>
  <si>
    <t>11 миллионов 943 тысяч 950</t>
  </si>
  <si>
    <t>13 миллионов 123 тысяч 599</t>
  </si>
  <si>
    <t>14 миллионов 303 тысяч 248</t>
  </si>
  <si>
    <t>15 миллионов 482 тысяч 897</t>
  </si>
  <si>
    <t>16 миллионов 662 тысяч 546</t>
  </si>
  <si>
    <t>17 миллионов 842 тысяч 195</t>
  </si>
  <si>
    <t>19 миллионов 021 тысяч 845</t>
  </si>
  <si>
    <t>20 миллионов 201 тысяч 494</t>
  </si>
  <si>
    <t>3 миллионов 612 тысяч 678</t>
  </si>
  <si>
    <t>4 миллионов 792 тысяч 327</t>
  </si>
  <si>
    <t>5 миллионов 971 тысяч 976</t>
  </si>
  <si>
    <t>7 миллионов 151 тысяч 625</t>
  </si>
  <si>
    <t>8 миллионов 331 тысяч 274</t>
  </si>
  <si>
    <t>9 миллионов 510 тысяч 924</t>
  </si>
  <si>
    <t>10 миллионов 690 тысяч 573</t>
  </si>
  <si>
    <t>11 миллионов 870 тысяч 222</t>
  </si>
  <si>
    <t>13 миллионов 049 тысяч 871</t>
  </si>
  <si>
    <t>14 миллионов 229 тысяч 520</t>
  </si>
  <si>
    <t>15 миллионов 409 тысяч 169</t>
  </si>
  <si>
    <t>16 миллионов 588 тысяч 818</t>
  </si>
  <si>
    <t>17 миллионов 768 тысяч 467</t>
  </si>
  <si>
    <t>18 миллионов 948 тысяч 117</t>
  </si>
  <si>
    <t>20 миллионов 127 тысяч 766</t>
  </si>
  <si>
    <t>&lt;---- Номер Архетипа вводить сюда (от 1 до 15)</t>
  </si>
  <si>
    <t>Абсолютным Суперсубъядерным Синтезом стяжаю</t>
  </si>
  <si>
    <t>Абсолютным Суперсубъядерным Синтезом Изначально Вышестоящих Аватаров стяжаю</t>
  </si>
  <si>
    <t>Абсолютным Суперсубъядерным Синтезом Изначально Вышестоящего Отца стяжаю</t>
  </si>
  <si>
    <t>Компакта Абсолютов Сиаматической Реальности Отца ИВО ИВДИВО Высшей Суперизвечной Эволюции</t>
  </si>
  <si>
    <t>Компакта Абсолютов Сиаматической Реальности Отца ИВО ИВДИВО Высшей Всеизвечной Эволюции</t>
  </si>
  <si>
    <t>Компакта Абсолютов Сиаматической Реальности Отца ИВО ИВДИВО Высшей Октоизвечной Эволюции</t>
  </si>
  <si>
    <t>Компакта Абсолютов Сиаматической Реальности Отца ИВО ИВДИВО Высшей Метаизвечной Эволюции</t>
  </si>
  <si>
    <t>Компакта Абсолютов Сиаматической Реальности Отца ИВО ИВДИВО Высшей Извечной Эволюции</t>
  </si>
  <si>
    <t>Компакта Абсолютов Сиаматической Реальности Отца ИВО ИВДИВО Высшей Всеединной Эволюции</t>
  </si>
  <si>
    <t>Компакта Абсолютов Сиаматической Реальности Отца ИВО ИВДИВО Высшей Октавной Эволюции</t>
  </si>
  <si>
    <t>Компакта Абсолютов Сиаматической Реальности Отца ИВО ИВДИВО Высшей Метагалактической Эволюции</t>
  </si>
  <si>
    <t>Компакта Абсолютов Сиаматической Реальности Отца ИВО ИВДИВО Суперизвечной Эволюции</t>
  </si>
  <si>
    <t>Компакта Абсолютов Сиаматической Реальности Отца ИВО ИВДИВО Всеизвечной Эволюции</t>
  </si>
  <si>
    <t>Компакта Абсолютов Сиаматической Реальности Отца ИВО ИВДИВО Октоизвечной Эволюции</t>
  </si>
  <si>
    <t>Компакта Абсолютов Сиаматической Реальности Отца ИВО ИВДИВО Метаизвечной Эволюции</t>
  </si>
  <si>
    <t>Компакта Абсолютов Сиаматической Реальности Отца ИВО ИВДИВО Извечной Эволюции</t>
  </si>
  <si>
    <t>Компакта Абсолютов Сиаматической Реальности Отца ИВО ИВДИВО Всеединной Эволюции</t>
  </si>
  <si>
    <t>Компакта Абсолютов Сиаматической Реальности Отца ИВО ИВДИВО Октавной Эволюции</t>
  </si>
  <si>
    <t>Компакта Абсолютов Сиаматической Реальности Отца ИВО ИВДИВО</t>
  </si>
  <si>
    <t>Суперизвечная Эволюция</t>
  </si>
  <si>
    <t>Высшая Всеизвечная Эволюция</t>
  </si>
  <si>
    <t>Высшая Суперизвечная Эволюция</t>
  </si>
  <si>
    <t>Высшая Октоизвечная Эволюция</t>
  </si>
  <si>
    <t>Высшая Метаизвечная Эволюция</t>
  </si>
  <si>
    <t>Высшая Извечная Эволюция</t>
  </si>
  <si>
    <t>Высшая Всеединная Эволюция</t>
  </si>
  <si>
    <t>Высшая Октавная Эволюция</t>
  </si>
  <si>
    <t>Высшая Метагалактическая Эволюция</t>
  </si>
  <si>
    <t>Всеизвечная Эволюция</t>
  </si>
  <si>
    <t>Октоизвечная Эволюция</t>
  </si>
  <si>
    <t>Метаизвечная Эволюция</t>
  </si>
  <si>
    <t>Извечная Эволюция</t>
  </si>
  <si>
    <t>Всеединная Эволюция</t>
  </si>
  <si>
    <t>Октавная Эволюция</t>
  </si>
  <si>
    <t>Сиаматической</t>
  </si>
  <si>
    <t>Номер Архетипа ИВДИВО-Космоса</t>
  </si>
  <si>
    <t>*Названия 16-рицы ОгнеОбразов для приложения №1 столбец O. Всё во множественном числе.</t>
  </si>
  <si>
    <r>
      <rPr>
        <sz val="12"/>
        <color rgb="FFFF0000"/>
        <rFont val="Times New Roman"/>
        <family val="1"/>
      </rPr>
      <t>1 миллион 048 тысяч 577</t>
    </r>
    <r>
      <rPr>
        <sz val="12"/>
        <color theme="1"/>
        <rFont val="Times New Roman"/>
        <family val="1"/>
      </rPr>
      <t xml:space="preserve"> Абсолютов</t>
    </r>
  </si>
  <si>
    <r>
      <rPr>
        <sz val="12"/>
        <color rgb="FFFF0000"/>
        <rFont val="Times New Roman"/>
        <family val="1"/>
      </rPr>
      <t>1 миллион 048 тысяч 577</t>
    </r>
    <r>
      <rPr>
        <sz val="12"/>
        <color theme="1"/>
        <rFont val="Times New Roman"/>
        <family val="1"/>
      </rPr>
      <t xml:space="preserve"> Абсолютов Изначально Вышестоящих Аватаров Изначально Вышестоящего Отца</t>
    </r>
  </si>
  <si>
    <r>
      <rPr>
        <sz val="12"/>
        <color rgb="FFFF0000"/>
        <rFont val="Times New Roman"/>
        <family val="1"/>
      </rPr>
      <t>1 миллион 048 тысяч 577</t>
    </r>
    <r>
      <rPr>
        <sz val="12"/>
        <color theme="1"/>
        <rFont val="Times New Roman"/>
        <family val="1"/>
      </rPr>
      <t xml:space="preserve"> Абсолютов ИВО Абсолюта Изначально Вышестоящего Отца</t>
    </r>
  </si>
  <si>
    <t>Абсолюты ИВО Абсолюта Изначально Вышестоящего Отца</t>
  </si>
  <si>
    <t>Вид</t>
  </si>
  <si>
    <t>Материя</t>
  </si>
  <si>
    <t>Виды</t>
  </si>
  <si>
    <t>Материи</t>
  </si>
  <si>
    <t>ИВДИВО-Космос</t>
  </si>
  <si>
    <t>Супер</t>
  </si>
  <si>
    <t>Суперсубъядерный</t>
  </si>
  <si>
    <t>Суперсубъядерным</t>
  </si>
  <si>
    <t>Приложение №1 к Распоряжению №11: Базовый Абсолют Изначально Вышестоящего Отца</t>
  </si>
  <si>
    <r>
      <rPr>
        <b/>
        <sz val="20"/>
        <color rgb="FFFF0000"/>
        <rFont val="Times New Roman"/>
        <family val="1"/>
      </rPr>
      <t>ПОСЛЕ стяжания базового Ядра Абсолюта Фа ИВО и базового Ядра Абсолюта ИВО (приложение №1).</t>
    </r>
    <r>
      <rPr>
        <b/>
        <sz val="16"/>
        <color rgb="FF000000"/>
        <rFont val="Times New Roman"/>
        <family val="1"/>
      </rPr>
      <t xml:space="preserve">
</t>
    </r>
    <r>
      <rPr>
        <b/>
        <sz val="16"/>
        <color rgb="FFFF0000"/>
        <rFont val="Times New Roman"/>
        <family val="1"/>
      </rPr>
      <t xml:space="preserve">можно продолжить стяжания Высшего Абсолютного Огня по Космосам приложения №2.
</t>
    </r>
  </si>
  <si>
    <t>7. Высший Абсолютный Огонь возможно стяжать ТОЛЬКО ПОСЛЕ СТЯЖАНИЯ Абсолюта ИВО (приложение №1).</t>
  </si>
  <si>
    <r>
      <t xml:space="preserve">Вначале стяжаем все 17 (семнадцать) Абсолютов Реальностей Метагалактики Фа в первой вкладке №1 "Абсолюты Метагалактик №(1 - 15).
Потом стяжаем 1024-рицу Частей Человека Метагалактики Фа.
После этого в </t>
    </r>
    <r>
      <rPr>
        <b/>
        <sz val="16"/>
        <color rgb="FF00B050"/>
        <rFont val="Times New Roman"/>
        <family val="1"/>
      </rPr>
      <t>зелёной ячейке</t>
    </r>
    <r>
      <rPr>
        <b/>
        <sz val="16"/>
        <color theme="1"/>
        <rFont val="Times New Roman"/>
        <family val="1"/>
      </rPr>
      <t xml:space="preserve"> вверху листа меняем номер Архетипа с 1 на 2 и стяжаем все 17 (семнадцать) Абсолютов Реальностей Октавной Метагалактики.
Потом стяжаем 1024-рицу Частей Человека Октавной Метагалактики.
И далее продолжаем стяжание Абсолютного Огня до 15 Метагалактики.</t>
    </r>
  </si>
  <si>
    <t>1. Данная таблица создана согласно Распоряжениям ИВО, в особенности по Распоряжению 11 Абсолют ИВО.</t>
  </si>
  <si>
    <t>Требования для стяжания базового Абсолюта Фа ИВО и базового Абсолюта ИВО:</t>
  </si>
  <si>
    <t>Базовый Абсолют Фа ИВО и базовый Абсолют ИВО минимально считается стяжённой (приложение №1):</t>
  </si>
  <si>
    <t>Вначале стяжаем все 17 (семнадцать) Абсолютов Изначально Высшестоящих Аватаров ИВО по вкладке №3 "Абсолют ИВ Аватаров ИВО".
После этого этапа Человека НЕ стяжаем.
Далее стяжаем все 17 (семнадцать) Абсолютов ИВО Абсолюта ИВО по вкладке №4 "Абсолют ИВО", где итогом стяжаем Ядро Абсолюта ИВО.
И далее стяжаем 1024-рицу Частей Человека ИВО.</t>
  </si>
  <si>
    <t xml:space="preserve">После стяжания Абсолютного Огня по 15 Метагалактикам переходим на вкладку №2 "Абсолют Фа".
Стяжаем все 17 (семнадцать) Абсолютов Реальностей ИВДИВО Метагалактики (Метегалактика №16), где итогом стяжаем Ядро Абсолюта Фа ИВО.
И после этого стяжаем 1024-рицу Частей Человека ИВДИВО Метагалактики.
</t>
  </si>
  <si>
    <r>
      <t>Человек</t>
    </r>
    <r>
      <rPr>
        <b/>
        <sz val="16"/>
        <color rgb="FF000000"/>
        <rFont val="Times New Roman"/>
        <family val="1"/>
      </rPr>
      <t xml:space="preserve"> стяжал Абсолютный Огонь по </t>
    </r>
    <r>
      <rPr>
        <b/>
        <sz val="16"/>
        <color rgb="FFFF0000"/>
        <rFont val="Times New Roman"/>
        <family val="1"/>
      </rPr>
      <t>Приложению №1: Базовый Абсолют ИВО</t>
    </r>
    <r>
      <rPr>
        <b/>
        <sz val="16"/>
        <color rgb="FF000000"/>
        <rFont val="Times New Roman"/>
        <family val="1"/>
      </rPr>
      <t xml:space="preserve">. 
</t>
    </r>
    <r>
      <rPr>
        <b/>
        <sz val="16"/>
        <color rgb="FFFF0000"/>
        <rFont val="Times New Roman"/>
        <family val="1"/>
      </rPr>
      <t>Абсолют Фа ИВО</t>
    </r>
    <r>
      <rPr>
        <b/>
        <sz val="16"/>
        <color rgb="FF000000"/>
        <rFont val="Times New Roman"/>
        <family val="1"/>
      </rPr>
      <t xml:space="preserve"> - вершина Метагалактики №16 - ИВДИВО Метагалактика.
</t>
    </r>
    <r>
      <rPr>
        <b/>
        <sz val="16"/>
        <color rgb="FFFF0000"/>
        <rFont val="Times New Roman"/>
        <family val="1"/>
      </rPr>
      <t>Абсолют ИВО</t>
    </r>
    <r>
      <rPr>
        <b/>
        <sz val="16"/>
        <color rgb="FF000000"/>
        <rFont val="Times New Roman"/>
        <family val="1"/>
      </rPr>
      <t xml:space="preserve"> - вершина Метагалактики №18 - Октавная Метагалактика Человек-Посвящённого.</t>
    </r>
  </si>
  <si>
    <t>Стяжено</t>
  </si>
  <si>
    <t>Дата стяжания</t>
  </si>
  <si>
    <t>Стяжено Абсолютов</t>
  </si>
  <si>
    <t>Стяжена 1024-рица Человека</t>
  </si>
  <si>
    <t>-ая</t>
  </si>
  <si>
    <t>-ллионов Капель Абсолютного Огня</t>
  </si>
  <si>
    <t>X в степени Y-ллионов Капель Абсолютного Огня</t>
  </si>
  <si>
    <t>Например, "100-ллионов Капель Абсолютного Огня"</t>
  </si>
  <si>
    <t>Например, "2 в степени 100-ллионов Капель Абсолютного Огня"</t>
  </si>
  <si>
    <t>Фа-ИВДИВО Метагалактик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</si>
</sst>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1" x14ac:knownFonts="1"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1"/>
    </font>
    <font>
      <u/>
      <sz val="12"/>
      <color theme="10"/>
      <name val="Times New Roman"/>
      <family val="2"/>
      <charset val="204"/>
    </font>
    <font>
      <sz val="8"/>
      <name val="Times New Roman"/>
      <family val="2"/>
      <charset val="204"/>
    </font>
    <font>
      <b/>
      <sz val="24"/>
      <color rgb="FF7030A0"/>
      <name val="Times New Roman"/>
      <family val="1"/>
    </font>
    <font>
      <b/>
      <sz val="20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6"/>
      <color rgb="FFFF0000"/>
      <name val="Times New Roman"/>
      <family val="1"/>
    </font>
    <font>
      <sz val="16"/>
      <color theme="1"/>
      <name val="Times New Roman"/>
      <family val="1"/>
    </font>
    <font>
      <sz val="16"/>
      <color rgb="FFFF0000"/>
      <name val="Times New Roman"/>
      <family val="1"/>
    </font>
    <font>
      <b/>
      <sz val="16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14"/>
      <color rgb="FFFF0000"/>
      <name val="Times New Roman"/>
      <family val="1"/>
    </font>
    <font>
      <sz val="6"/>
      <color theme="1"/>
      <name val="Times New Roman"/>
      <family val="1"/>
    </font>
    <font>
      <b/>
      <sz val="16"/>
      <color rgb="FF000000"/>
      <name val="Times New Roman"/>
      <family val="1"/>
    </font>
    <font>
      <b/>
      <i/>
      <sz val="16"/>
      <color rgb="FFFF0000"/>
      <name val="Times New Roman"/>
      <family val="1"/>
    </font>
    <font>
      <u/>
      <sz val="16"/>
      <color theme="10"/>
      <name val="Times New Roman"/>
      <family val="1"/>
    </font>
    <font>
      <b/>
      <sz val="22"/>
      <color rgb="FF7030A0"/>
      <name val="Times New Roman"/>
      <family val="1"/>
    </font>
    <font>
      <sz val="11"/>
      <color rgb="FFFF000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2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rgb="FFFF0000"/>
      <name val="Calibri"/>
      <family val="2"/>
      <scheme val="minor"/>
    </font>
    <font>
      <sz val="16"/>
      <color theme="1"/>
      <name val="Times New Roman"/>
      <family val="1"/>
      <charset val="204"/>
    </font>
    <font>
      <u/>
      <sz val="16"/>
      <color theme="10"/>
      <name val="Times New Roman"/>
      <family val="2"/>
      <charset val="204"/>
    </font>
    <font>
      <sz val="16"/>
      <color rgb="FF000000"/>
      <name val="Times New Roman"/>
      <family val="1"/>
    </font>
    <font>
      <b/>
      <sz val="16"/>
      <color rgb="FF000000"/>
      <name val="Times New Roman"/>
      <family val="1"/>
      <charset val="204"/>
    </font>
    <font>
      <b/>
      <sz val="20"/>
      <color theme="1"/>
      <name val="Times New Roman"/>
      <family val="1"/>
    </font>
    <font>
      <b/>
      <sz val="16"/>
      <color rgb="FF00B050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29">
    <xf numFmtId="0" fontId="0" fillId="0" borderId="0" xfId="0"/>
    <xf numFmtId="49" fontId="15" fillId="4" borderId="8" xfId="0" applyNumberFormat="1" applyFont="1" applyFill="1" applyBorder="1" applyAlignment="1">
      <alignment horizontal="center" vertical="center" wrapText="1"/>
    </xf>
    <xf numFmtId="49" fontId="15" fillId="4" borderId="14" xfId="0" applyNumberFormat="1" applyFont="1" applyFill="1" applyBorder="1" applyAlignment="1">
      <alignment horizontal="center" vertical="center" wrapText="1"/>
    </xf>
    <xf numFmtId="49" fontId="15" fillId="4" borderId="13" xfId="0" applyNumberFormat="1" applyFont="1" applyFill="1" applyBorder="1" applyAlignment="1">
      <alignment horizontal="center" vertical="center" wrapText="1"/>
    </xf>
    <xf numFmtId="49" fontId="15" fillId="4" borderId="12" xfId="0" applyNumberFormat="1" applyFont="1" applyFill="1" applyBorder="1" applyAlignment="1">
      <alignment horizontal="center" vertical="center" wrapText="1"/>
    </xf>
    <xf numFmtId="49" fontId="18" fillId="3" borderId="51" xfId="1" applyNumberFormat="1" applyFont="1" applyFill="1" applyBorder="1" applyAlignment="1">
      <alignment horizontal="right" vertical="center" wrapText="1"/>
    </xf>
    <xf numFmtId="0" fontId="18" fillId="3" borderId="20" xfId="0" applyFont="1" applyFill="1" applyBorder="1" applyAlignment="1">
      <alignment horizontal="left" vertical="top" wrapText="1"/>
    </xf>
    <xf numFmtId="0" fontId="18" fillId="3" borderId="53" xfId="1" applyNumberFormat="1" applyFont="1" applyFill="1" applyBorder="1" applyAlignment="1">
      <alignment horizontal="right" vertical="top" wrapText="1"/>
    </xf>
    <xf numFmtId="49" fontId="18" fillId="3" borderId="52" xfId="0" applyNumberFormat="1" applyFont="1" applyFill="1" applyBorder="1" applyAlignment="1">
      <alignment horizontal="left" vertical="center" wrapText="1"/>
    </xf>
    <xf numFmtId="0" fontId="18" fillId="3" borderId="21" xfId="0" applyFont="1" applyFill="1" applyBorder="1" applyAlignment="1">
      <alignment horizontal="right" vertical="top" wrapText="1"/>
    </xf>
    <xf numFmtId="0" fontId="18" fillId="2" borderId="22" xfId="0" applyFont="1" applyFill="1" applyBorder="1" applyAlignment="1">
      <alignment horizontal="left" vertical="top" wrapText="1"/>
    </xf>
    <xf numFmtId="0" fontId="18" fillId="2" borderId="29" xfId="1" applyNumberFormat="1" applyFont="1" applyFill="1" applyBorder="1" applyAlignment="1">
      <alignment horizontal="right" vertical="top" wrapText="1"/>
    </xf>
    <xf numFmtId="0" fontId="18" fillId="2" borderId="47" xfId="0" applyFont="1" applyFill="1" applyBorder="1" applyAlignment="1">
      <alignment horizontal="right" vertical="top" wrapText="1"/>
    </xf>
    <xf numFmtId="0" fontId="18" fillId="3" borderId="23" xfId="0" applyFont="1" applyFill="1" applyBorder="1" applyAlignment="1">
      <alignment horizontal="left" vertical="top" wrapText="1"/>
    </xf>
    <xf numFmtId="0" fontId="18" fillId="3" borderId="34" xfId="1" applyNumberFormat="1" applyFont="1" applyFill="1" applyBorder="1" applyAlignment="1">
      <alignment horizontal="right" vertical="top" wrapText="1"/>
    </xf>
    <xf numFmtId="0" fontId="18" fillId="3" borderId="31" xfId="0" applyFont="1" applyFill="1" applyBorder="1" applyAlignment="1">
      <alignment horizontal="right" vertical="top" wrapText="1"/>
    </xf>
    <xf numFmtId="0" fontId="18" fillId="2" borderId="24" xfId="0" applyFont="1" applyFill="1" applyBorder="1" applyAlignment="1">
      <alignment horizontal="left" vertical="top" wrapText="1"/>
    </xf>
    <xf numFmtId="0" fontId="18" fillId="2" borderId="40" xfId="1" applyNumberFormat="1" applyFont="1" applyFill="1" applyBorder="1" applyAlignment="1">
      <alignment horizontal="right" vertical="top" wrapText="1"/>
    </xf>
    <xf numFmtId="0" fontId="18" fillId="2" borderId="41" xfId="0" applyFont="1" applyFill="1" applyBorder="1" applyAlignment="1">
      <alignment horizontal="right" vertical="top" wrapText="1"/>
    </xf>
    <xf numFmtId="0" fontId="18" fillId="3" borderId="25" xfId="0" applyFont="1" applyFill="1" applyBorder="1" applyAlignment="1">
      <alignment horizontal="left" vertical="top" wrapText="1"/>
    </xf>
    <xf numFmtId="0" fontId="18" fillId="3" borderId="44" xfId="1" applyNumberFormat="1" applyFont="1" applyFill="1" applyBorder="1" applyAlignment="1">
      <alignment horizontal="right" vertical="top" wrapText="1"/>
    </xf>
    <xf numFmtId="0" fontId="18" fillId="3" borderId="46" xfId="0" applyFont="1" applyFill="1" applyBorder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0" borderId="0" xfId="0" applyFont="1"/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left" vertical="top" wrapText="1"/>
    </xf>
    <xf numFmtId="0" fontId="23" fillId="0" borderId="0" xfId="0" applyFont="1" applyAlignment="1">
      <alignment horizontal="justify" vertical="center"/>
    </xf>
    <xf numFmtId="0" fontId="2" fillId="0" borderId="56" xfId="0" applyFont="1" applyBorder="1" applyAlignment="1">
      <alignment horizontal="left" vertical="top" wrapText="1"/>
    </xf>
    <xf numFmtId="0" fontId="2" fillId="0" borderId="57" xfId="0" applyFont="1" applyBorder="1" applyAlignment="1">
      <alignment horizontal="left" vertical="top" wrapText="1"/>
    </xf>
    <xf numFmtId="0" fontId="8" fillId="0" borderId="58" xfId="0" applyFont="1" applyBorder="1" applyAlignment="1">
      <alignment horizontal="left" vertical="top" wrapText="1"/>
    </xf>
    <xf numFmtId="0" fontId="8" fillId="0" borderId="58" xfId="0" applyFont="1" applyBorder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vertical="top"/>
    </xf>
    <xf numFmtId="0" fontId="2" fillId="0" borderId="58" xfId="0" applyFont="1" applyBorder="1" applyAlignment="1">
      <alignment vertical="top"/>
    </xf>
    <xf numFmtId="0" fontId="26" fillId="0" borderId="58" xfId="2" applyFont="1" applyBorder="1" applyAlignment="1">
      <alignment vertical="top"/>
    </xf>
    <xf numFmtId="0" fontId="18" fillId="0" borderId="58" xfId="0" applyFont="1" applyBorder="1" applyAlignment="1">
      <alignment vertical="top"/>
    </xf>
    <xf numFmtId="0" fontId="18" fillId="0" borderId="0" xfId="0" applyFont="1" applyAlignment="1">
      <alignment vertical="top"/>
    </xf>
    <xf numFmtId="49" fontId="2" fillId="0" borderId="6" xfId="0" applyNumberFormat="1" applyFont="1" applyBorder="1" applyAlignment="1">
      <alignment horizontal="right"/>
    </xf>
    <xf numFmtId="49" fontId="2" fillId="0" borderId="45" xfId="0" applyNumberFormat="1" applyFont="1" applyBorder="1" applyAlignment="1">
      <alignment horizontal="right"/>
    </xf>
    <xf numFmtId="49" fontId="18" fillId="2" borderId="26" xfId="1" applyNumberFormat="1" applyFont="1" applyFill="1" applyBorder="1" applyAlignment="1">
      <alignment horizontal="right" vertical="center" wrapText="1"/>
    </xf>
    <xf numFmtId="49" fontId="18" fillId="3" borderId="32" xfId="1" applyNumberFormat="1" applyFont="1" applyFill="1" applyBorder="1" applyAlignment="1">
      <alignment horizontal="right" vertical="center" wrapText="1"/>
    </xf>
    <xf numFmtId="49" fontId="18" fillId="2" borderId="36" xfId="1" applyNumberFormat="1" applyFont="1" applyFill="1" applyBorder="1" applyAlignment="1">
      <alignment horizontal="right" vertical="center" wrapText="1"/>
    </xf>
    <xf numFmtId="49" fontId="18" fillId="3" borderId="15" xfId="1" applyNumberFormat="1" applyFont="1" applyFill="1" applyBorder="1" applyAlignment="1">
      <alignment horizontal="right" vertical="center" wrapText="1"/>
    </xf>
    <xf numFmtId="49" fontId="18" fillId="2" borderId="27" xfId="0" applyNumberFormat="1" applyFont="1" applyFill="1" applyBorder="1" applyAlignment="1">
      <alignment horizontal="left" vertical="center" wrapText="1"/>
    </xf>
    <xf numFmtId="49" fontId="18" fillId="3" borderId="33" xfId="0" applyNumberFormat="1" applyFont="1" applyFill="1" applyBorder="1" applyAlignment="1">
      <alignment horizontal="left" vertical="center" wrapText="1"/>
    </xf>
    <xf numFmtId="49" fontId="18" fillId="2" borderId="37" xfId="0" applyNumberFormat="1" applyFont="1" applyFill="1" applyBorder="1" applyAlignment="1">
      <alignment horizontal="left" vertical="center" wrapText="1"/>
    </xf>
    <xf numFmtId="49" fontId="18" fillId="3" borderId="16" xfId="0" applyNumberFormat="1" applyFont="1" applyFill="1" applyBorder="1" applyAlignment="1">
      <alignment horizontal="left" vertical="center" wrapText="1"/>
    </xf>
    <xf numFmtId="0" fontId="28" fillId="0" borderId="0" xfId="0" applyFont="1" applyAlignment="1">
      <alignment horizontal="left" vertical="top" wrapText="1"/>
    </xf>
    <xf numFmtId="0" fontId="28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1" fontId="2" fillId="0" borderId="12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29" fillId="6" borderId="35" xfId="0" applyFont="1" applyFill="1" applyBorder="1" applyAlignment="1">
      <alignment horizontal="right" vertical="center" wrapText="1"/>
    </xf>
    <xf numFmtId="0" fontId="0" fillId="5" borderId="42" xfId="0" applyFill="1" applyBorder="1" applyAlignment="1">
      <alignment horizontal="right"/>
    </xf>
    <xf numFmtId="1" fontId="2" fillId="0" borderId="13" xfId="0" applyNumberFormat="1" applyFont="1" applyBorder="1" applyAlignment="1">
      <alignment horizontal="right"/>
    </xf>
    <xf numFmtId="49" fontId="2" fillId="0" borderId="7" xfId="0" applyNumberFormat="1" applyFont="1" applyBorder="1" applyAlignment="1">
      <alignment horizontal="right"/>
    </xf>
    <xf numFmtId="49" fontId="11" fillId="5" borderId="47" xfId="0" applyNumberFormat="1" applyFont="1" applyFill="1" applyBorder="1" applyAlignment="1">
      <alignment horizontal="left" vertical="top" wrapText="1"/>
    </xf>
    <xf numFmtId="0" fontId="10" fillId="7" borderId="45" xfId="0" applyFont="1" applyFill="1" applyBorder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3" borderId="19" xfId="0" applyFont="1" applyFill="1" applyBorder="1" applyAlignment="1">
      <alignment horizontal="left" vertical="center" wrapText="1"/>
    </xf>
    <xf numFmtId="0" fontId="18" fillId="3" borderId="52" xfId="0" applyFont="1" applyFill="1" applyBorder="1" applyAlignment="1">
      <alignment horizontal="left" vertical="center" wrapText="1"/>
    </xf>
    <xf numFmtId="0" fontId="18" fillId="3" borderId="20" xfId="0" applyFont="1" applyFill="1" applyBorder="1" applyAlignment="1">
      <alignment horizontal="right" vertical="top" wrapText="1"/>
    </xf>
    <xf numFmtId="0" fontId="18" fillId="2" borderId="28" xfId="0" applyFont="1" applyFill="1" applyBorder="1" applyAlignment="1">
      <alignment horizontal="left" vertical="center" wrapText="1"/>
    </xf>
    <xf numFmtId="0" fontId="18" fillId="2" borderId="27" xfId="0" applyFont="1" applyFill="1" applyBorder="1" applyAlignment="1">
      <alignment horizontal="left" vertical="center" wrapText="1"/>
    </xf>
    <xf numFmtId="0" fontId="18" fillId="2" borderId="22" xfId="0" applyFont="1" applyFill="1" applyBorder="1" applyAlignment="1">
      <alignment horizontal="right" vertical="top" wrapText="1"/>
    </xf>
    <xf numFmtId="0" fontId="18" fillId="3" borderId="30" xfId="0" applyFont="1" applyFill="1" applyBorder="1" applyAlignment="1">
      <alignment horizontal="left" vertical="center" wrapText="1"/>
    </xf>
    <xf numFmtId="0" fontId="18" fillId="3" borderId="33" xfId="0" applyFont="1" applyFill="1" applyBorder="1" applyAlignment="1">
      <alignment horizontal="left" vertical="center" wrapText="1"/>
    </xf>
    <xf numFmtId="0" fontId="18" fillId="3" borderId="23" xfId="0" applyFont="1" applyFill="1" applyBorder="1" applyAlignment="1">
      <alignment horizontal="right" vertical="top" wrapText="1"/>
    </xf>
    <xf numFmtId="0" fontId="18" fillId="2" borderId="39" xfId="0" applyFont="1" applyFill="1" applyBorder="1" applyAlignment="1">
      <alignment horizontal="left" vertical="center" wrapText="1"/>
    </xf>
    <xf numFmtId="0" fontId="18" fillId="2" borderId="37" xfId="0" applyFont="1" applyFill="1" applyBorder="1" applyAlignment="1">
      <alignment horizontal="left" vertical="center" wrapText="1"/>
    </xf>
    <xf numFmtId="0" fontId="18" fillId="2" borderId="24" xfId="0" applyFont="1" applyFill="1" applyBorder="1" applyAlignment="1">
      <alignment horizontal="right" vertical="top" wrapText="1"/>
    </xf>
    <xf numFmtId="0" fontId="18" fillId="3" borderId="16" xfId="0" applyFont="1" applyFill="1" applyBorder="1" applyAlignment="1">
      <alignment horizontal="left" vertical="center" wrapText="1"/>
    </xf>
    <xf numFmtId="0" fontId="18" fillId="3" borderId="25" xfId="0" applyFont="1" applyFill="1" applyBorder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30" fillId="0" borderId="0" xfId="0" applyFont="1"/>
    <xf numFmtId="0" fontId="0" fillId="0" borderId="0" xfId="0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1" fontId="2" fillId="0" borderId="9" xfId="0" applyNumberFormat="1" applyFont="1" applyBorder="1" applyAlignment="1">
      <alignment horizontal="right"/>
    </xf>
    <xf numFmtId="49" fontId="18" fillId="3" borderId="19" xfId="0" applyNumberFormat="1" applyFont="1" applyFill="1" applyBorder="1" applyAlignment="1">
      <alignment horizontal="right" vertical="center" wrapText="1"/>
    </xf>
    <xf numFmtId="49" fontId="18" fillId="2" borderId="28" xfId="0" applyNumberFormat="1" applyFont="1" applyFill="1" applyBorder="1" applyAlignment="1">
      <alignment horizontal="right" vertical="center" wrapText="1"/>
    </xf>
    <xf numFmtId="49" fontId="18" fillId="3" borderId="30" xfId="0" applyNumberFormat="1" applyFont="1" applyFill="1" applyBorder="1" applyAlignment="1">
      <alignment horizontal="right" vertical="center" wrapText="1"/>
    </xf>
    <xf numFmtId="49" fontId="18" fillId="2" borderId="39" xfId="0" applyNumberFormat="1" applyFont="1" applyFill="1" applyBorder="1" applyAlignment="1">
      <alignment horizontal="right" vertical="center" wrapText="1"/>
    </xf>
    <xf numFmtId="49" fontId="18" fillId="3" borderId="43" xfId="0" applyNumberFormat="1" applyFont="1" applyFill="1" applyBorder="1" applyAlignment="1">
      <alignment horizontal="right" vertical="center" wrapText="1"/>
    </xf>
    <xf numFmtId="0" fontId="18" fillId="3" borderId="20" xfId="0" applyFont="1" applyFill="1" applyBorder="1" applyAlignment="1">
      <alignment horizontal="left" vertical="center" wrapText="1"/>
    </xf>
    <xf numFmtId="0" fontId="18" fillId="2" borderId="22" xfId="0" applyFont="1" applyFill="1" applyBorder="1" applyAlignment="1">
      <alignment horizontal="left" vertical="center" wrapText="1"/>
    </xf>
    <xf numFmtId="0" fontId="18" fillId="3" borderId="23" xfId="0" applyFont="1" applyFill="1" applyBorder="1" applyAlignment="1">
      <alignment horizontal="left" vertical="center" wrapText="1"/>
    </xf>
    <xf numFmtId="0" fontId="18" fillId="2" borderId="24" xfId="0" applyFont="1" applyFill="1" applyBorder="1" applyAlignment="1">
      <alignment horizontal="left" vertical="center" wrapText="1"/>
    </xf>
    <xf numFmtId="49" fontId="18" fillId="3" borderId="55" xfId="0" applyNumberFormat="1" applyFont="1" applyFill="1" applyBorder="1" applyAlignment="1">
      <alignment horizontal="center" vertical="center" wrapText="1"/>
    </xf>
    <xf numFmtId="49" fontId="18" fillId="2" borderId="62" xfId="0" applyNumberFormat="1" applyFont="1" applyFill="1" applyBorder="1" applyAlignment="1">
      <alignment horizontal="center" vertical="center" wrapText="1"/>
    </xf>
    <xf numFmtId="49" fontId="18" fillId="3" borderId="56" xfId="0" applyNumberFormat="1" applyFont="1" applyFill="1" applyBorder="1" applyAlignment="1">
      <alignment horizontal="center" vertical="center" wrapText="1"/>
    </xf>
    <xf numFmtId="49" fontId="18" fillId="2" borderId="57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horizontal="right" vertical="top" wrapText="1"/>
    </xf>
    <xf numFmtId="49" fontId="2" fillId="0" borderId="0" xfId="0" applyNumberFormat="1" applyFont="1" applyAlignment="1">
      <alignment horizontal="left" vertical="top" wrapText="1"/>
    </xf>
    <xf numFmtId="49" fontId="10" fillId="0" borderId="47" xfId="0" applyNumberFormat="1" applyFont="1" applyBorder="1" applyAlignment="1">
      <alignment horizontal="left" vertical="top" wrapText="1"/>
    </xf>
    <xf numFmtId="49" fontId="10" fillId="0" borderId="47" xfId="0" applyNumberFormat="1" applyFont="1" applyBorder="1" applyAlignment="1">
      <alignment vertical="top" wrapText="1"/>
    </xf>
    <xf numFmtId="49" fontId="2" fillId="0" borderId="47" xfId="0" applyNumberFormat="1" applyFont="1" applyBorder="1" applyAlignment="1">
      <alignment vertical="top" wrapText="1"/>
    </xf>
    <xf numFmtId="49" fontId="2" fillId="0" borderId="61" xfId="0" applyNumberFormat="1" applyFont="1" applyBorder="1" applyAlignment="1">
      <alignment horizontal="left" vertical="top" wrapText="1"/>
    </xf>
    <xf numFmtId="49" fontId="2" fillId="0" borderId="61" xfId="0" applyNumberFormat="1" applyFont="1" applyBorder="1" applyAlignment="1">
      <alignment vertical="top" wrapText="1"/>
    </xf>
    <xf numFmtId="49" fontId="2" fillId="0" borderId="21" xfId="0" applyNumberFormat="1" applyFont="1" applyBorder="1" applyAlignment="1">
      <alignment horizontal="left" vertical="top" wrapText="1"/>
    </xf>
    <xf numFmtId="49" fontId="2" fillId="0" borderId="21" xfId="0" applyNumberFormat="1" applyFont="1" applyBorder="1" applyAlignment="1">
      <alignment vertical="top" wrapText="1"/>
    </xf>
    <xf numFmtId="49" fontId="7" fillId="0" borderId="61" xfId="0" applyNumberFormat="1" applyFont="1" applyBorder="1" applyAlignment="1">
      <alignment horizontal="left" vertical="top" wrapText="1"/>
    </xf>
    <xf numFmtId="49" fontId="2" fillId="0" borderId="47" xfId="0" applyNumberFormat="1" applyFont="1" applyBorder="1" applyAlignment="1">
      <alignment horizontal="left" vertical="top" wrapText="1"/>
    </xf>
    <xf numFmtId="49" fontId="2" fillId="8" borderId="61" xfId="0" applyNumberFormat="1" applyFont="1" applyFill="1" applyBorder="1" applyAlignment="1">
      <alignment horizontal="left" vertical="top" wrapText="1"/>
    </xf>
    <xf numFmtId="49" fontId="2" fillId="9" borderId="61" xfId="0" applyNumberFormat="1" applyFont="1" applyFill="1" applyBorder="1" applyAlignment="1">
      <alignment horizontal="left" vertical="top" wrapText="1"/>
    </xf>
    <xf numFmtId="0" fontId="18" fillId="3" borderId="21" xfId="0" applyFont="1" applyFill="1" applyBorder="1" applyAlignment="1">
      <alignment horizontal="left" vertical="center" wrapText="1"/>
    </xf>
    <xf numFmtId="0" fontId="18" fillId="2" borderId="47" xfId="0" applyFont="1" applyFill="1" applyBorder="1" applyAlignment="1">
      <alignment horizontal="left" vertical="center" wrapText="1"/>
    </xf>
    <xf numFmtId="0" fontId="18" fillId="3" borderId="31" xfId="0" applyFont="1" applyFill="1" applyBorder="1" applyAlignment="1">
      <alignment horizontal="left" vertical="center" wrapText="1"/>
    </xf>
    <xf numFmtId="0" fontId="18" fillId="2" borderId="41" xfId="0" applyFont="1" applyFill="1" applyBorder="1" applyAlignment="1">
      <alignment horizontal="left" vertical="center" wrapText="1"/>
    </xf>
    <xf numFmtId="0" fontId="18" fillId="3" borderId="46" xfId="0" applyFont="1" applyFill="1" applyBorder="1" applyAlignment="1">
      <alignment horizontal="left" vertical="center" wrapText="1"/>
    </xf>
    <xf numFmtId="0" fontId="18" fillId="3" borderId="25" xfId="0" applyFont="1" applyFill="1" applyBorder="1" applyAlignment="1">
      <alignment horizontal="left" vertical="center" wrapText="1"/>
    </xf>
    <xf numFmtId="0" fontId="18" fillId="3" borderId="63" xfId="0" applyFont="1" applyFill="1" applyBorder="1" applyAlignment="1">
      <alignment horizontal="right" vertical="center" wrapText="1"/>
    </xf>
    <xf numFmtId="0" fontId="18" fillId="2" borderId="64" xfId="0" applyFont="1" applyFill="1" applyBorder="1" applyAlignment="1">
      <alignment horizontal="right" vertical="center" wrapText="1"/>
    </xf>
    <xf numFmtId="0" fontId="18" fillId="3" borderId="35" xfId="0" applyFont="1" applyFill="1" applyBorder="1" applyAlignment="1">
      <alignment horizontal="right" vertical="center" wrapText="1"/>
    </xf>
    <xf numFmtId="0" fontId="18" fillId="2" borderId="42" xfId="0" applyFont="1" applyFill="1" applyBorder="1" applyAlignment="1">
      <alignment horizontal="right" vertical="center" wrapText="1"/>
    </xf>
    <xf numFmtId="0" fontId="18" fillId="3" borderId="46" xfId="0" applyFont="1" applyFill="1" applyBorder="1" applyAlignment="1">
      <alignment horizontal="right" vertical="center" wrapText="1"/>
    </xf>
    <xf numFmtId="0" fontId="18" fillId="3" borderId="16" xfId="0" applyFont="1" applyFill="1" applyBorder="1" applyAlignment="1">
      <alignment horizontal="right" vertical="center" wrapText="1"/>
    </xf>
    <xf numFmtId="0" fontId="18" fillId="2" borderId="47" xfId="0" applyFont="1" applyFill="1" applyBorder="1" applyAlignment="1">
      <alignment horizontal="right" vertical="center" wrapText="1"/>
    </xf>
    <xf numFmtId="0" fontId="18" fillId="2" borderId="27" xfId="0" applyFont="1" applyFill="1" applyBorder="1" applyAlignment="1">
      <alignment horizontal="right" vertical="center" wrapText="1"/>
    </xf>
    <xf numFmtId="0" fontId="18" fillId="3" borderId="31" xfId="0" applyFont="1" applyFill="1" applyBorder="1" applyAlignment="1">
      <alignment horizontal="right" vertical="center" wrapText="1"/>
    </xf>
    <xf numFmtId="0" fontId="18" fillId="3" borderId="33" xfId="0" applyFont="1" applyFill="1" applyBorder="1" applyAlignment="1">
      <alignment horizontal="right" vertical="center" wrapText="1"/>
    </xf>
    <xf numFmtId="0" fontId="18" fillId="2" borderId="41" xfId="0" applyFont="1" applyFill="1" applyBorder="1" applyAlignment="1">
      <alignment horizontal="right" vertical="center" wrapText="1"/>
    </xf>
    <xf numFmtId="0" fontId="18" fillId="2" borderId="37" xfId="0" applyFont="1" applyFill="1" applyBorder="1" applyAlignment="1">
      <alignment horizontal="right" vertical="center" wrapText="1"/>
    </xf>
    <xf numFmtId="49" fontId="7" fillId="0" borderId="61" xfId="0" applyNumberFormat="1" applyFont="1" applyBorder="1" applyAlignment="1">
      <alignment vertical="top" wrapText="1"/>
    </xf>
    <xf numFmtId="0" fontId="2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2" fillId="5" borderId="0" xfId="0" applyFont="1" applyFill="1" applyAlignment="1">
      <alignment vertical="top" wrapText="1"/>
    </xf>
    <xf numFmtId="0" fontId="0" fillId="6" borderId="31" xfId="0" applyFill="1" applyBorder="1" applyAlignment="1">
      <alignment horizontal="left" vertical="top" wrapText="1"/>
    </xf>
    <xf numFmtId="0" fontId="0" fillId="5" borderId="31" xfId="0" applyFill="1" applyBorder="1" applyAlignment="1">
      <alignment horizontal="left" vertical="top" wrapText="1"/>
    </xf>
    <xf numFmtId="0" fontId="0" fillId="0" borderId="8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49" fontId="0" fillId="0" borderId="0" xfId="0" applyNumberFormat="1" applyAlignment="1">
      <alignment vertical="top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top"/>
    </xf>
    <xf numFmtId="0" fontId="22" fillId="0" borderId="0" xfId="0" applyFont="1" applyAlignment="1">
      <alignment horizontal="right" vertical="top"/>
    </xf>
    <xf numFmtId="0" fontId="22" fillId="0" borderId="0" xfId="0" applyFont="1" applyAlignment="1">
      <alignment horizontal="right" vertical="center"/>
    </xf>
    <xf numFmtId="49" fontId="18" fillId="3" borderId="20" xfId="0" applyNumberFormat="1" applyFont="1" applyFill="1" applyBorder="1" applyAlignment="1">
      <alignment horizontal="left" vertical="top" wrapText="1"/>
    </xf>
    <xf numFmtId="49" fontId="18" fillId="2" borderId="22" xfId="0" applyNumberFormat="1" applyFont="1" applyFill="1" applyBorder="1" applyAlignment="1">
      <alignment horizontal="left" vertical="top" wrapText="1"/>
    </xf>
    <xf numFmtId="49" fontId="18" fillId="3" borderId="23" xfId="0" applyNumberFormat="1" applyFont="1" applyFill="1" applyBorder="1" applyAlignment="1">
      <alignment horizontal="left" vertical="top" wrapText="1"/>
    </xf>
    <xf numFmtId="49" fontId="18" fillId="2" borderId="24" xfId="0" applyNumberFormat="1" applyFont="1" applyFill="1" applyBorder="1" applyAlignment="1">
      <alignment horizontal="left" vertical="top" wrapText="1"/>
    </xf>
    <xf numFmtId="49" fontId="18" fillId="3" borderId="25" xfId="0" applyNumberFormat="1" applyFont="1" applyFill="1" applyBorder="1" applyAlignment="1">
      <alignment horizontal="left" vertical="top" wrapText="1"/>
    </xf>
    <xf numFmtId="0" fontId="0" fillId="0" borderId="58" xfId="0" applyBorder="1"/>
    <xf numFmtId="0" fontId="2" fillId="0" borderId="58" xfId="0" applyFont="1" applyBorder="1"/>
    <xf numFmtId="0" fontId="28" fillId="0" borderId="58" xfId="0" applyFont="1" applyBorder="1" applyAlignment="1">
      <alignment horizontal="left" vertical="top" wrapText="1"/>
    </xf>
    <xf numFmtId="49" fontId="7" fillId="10" borderId="61" xfId="0" applyNumberFormat="1" applyFont="1" applyFill="1" applyBorder="1" applyAlignment="1">
      <alignment horizontal="left" vertical="top" wrapText="1"/>
    </xf>
    <xf numFmtId="0" fontId="39" fillId="0" borderId="8" xfId="0" applyFont="1" applyBorder="1"/>
    <xf numFmtId="0" fontId="0" fillId="0" borderId="55" xfId="0" applyBorder="1"/>
    <xf numFmtId="0" fontId="0" fillId="0" borderId="57" xfId="0" applyBorder="1"/>
    <xf numFmtId="0" fontId="0" fillId="0" borderId="62" xfId="0" applyBorder="1"/>
    <xf numFmtId="49" fontId="7" fillId="5" borderId="61" xfId="0" applyNumberFormat="1" applyFont="1" applyFill="1" applyBorder="1" applyAlignment="1">
      <alignment vertical="top" wrapText="1"/>
    </xf>
    <xf numFmtId="0" fontId="28" fillId="0" borderId="61" xfId="0" applyFont="1" applyBorder="1" applyAlignment="1">
      <alignment horizontal="left" vertical="top" wrapText="1"/>
    </xf>
    <xf numFmtId="3" fontId="10" fillId="2" borderId="2" xfId="0" applyNumberFormat="1" applyFont="1" applyFill="1" applyBorder="1" applyAlignment="1">
      <alignment horizontal="center" vertical="top" wrapText="1"/>
    </xf>
    <xf numFmtId="3" fontId="10" fillId="2" borderId="58" xfId="0" applyNumberFormat="1" applyFont="1" applyFill="1" applyBorder="1" applyAlignment="1">
      <alignment horizontal="center" vertical="top" wrapText="1"/>
    </xf>
    <xf numFmtId="3" fontId="10" fillId="2" borderId="3" xfId="0" applyNumberFormat="1" applyFont="1" applyFill="1" applyBorder="1" applyAlignment="1">
      <alignment horizontal="center" vertical="top" wrapText="1"/>
    </xf>
    <xf numFmtId="3" fontId="10" fillId="2" borderId="4" xfId="0" applyNumberFormat="1" applyFont="1" applyFill="1" applyBorder="1" applyAlignment="1">
      <alignment horizontal="center" vertical="top" wrapText="1"/>
    </xf>
    <xf numFmtId="3" fontId="10" fillId="2" borderId="1" xfId="0" applyNumberFormat="1" applyFont="1" applyFill="1" applyBorder="1" applyAlignment="1">
      <alignment horizontal="center" vertical="top" wrapText="1"/>
    </xf>
    <xf numFmtId="3" fontId="10" fillId="2" borderId="5" xfId="0" applyNumberFormat="1" applyFont="1" applyFill="1" applyBorder="1" applyAlignment="1">
      <alignment horizontal="center" vertical="top" wrapText="1"/>
    </xf>
    <xf numFmtId="3" fontId="10" fillId="2" borderId="0" xfId="0" applyNumberFormat="1" applyFont="1" applyFill="1" applyAlignment="1">
      <alignment horizontal="center" vertical="top" wrapText="1"/>
    </xf>
    <xf numFmtId="3" fontId="10" fillId="2" borderId="9" xfId="0" applyNumberFormat="1" applyFont="1" applyFill="1" applyBorder="1" applyAlignment="1">
      <alignment horizontal="center" vertical="top" wrapText="1"/>
    </xf>
    <xf numFmtId="3" fontId="25" fillId="2" borderId="12" xfId="0" applyNumberFormat="1" applyFont="1" applyFill="1" applyBorder="1" applyAlignment="1">
      <alignment horizontal="center" vertical="top" wrapText="1"/>
    </xf>
    <xf numFmtId="3" fontId="25" fillId="2" borderId="13" xfId="0" applyNumberFormat="1" applyFont="1" applyFill="1" applyBorder="1" applyAlignment="1">
      <alignment horizontal="center" vertical="top" wrapText="1"/>
    </xf>
    <xf numFmtId="3" fontId="25" fillId="2" borderId="58" xfId="0" applyNumberFormat="1" applyFont="1" applyFill="1" applyBorder="1" applyAlignment="1">
      <alignment horizontal="center" vertical="top" wrapText="1"/>
    </xf>
    <xf numFmtId="3" fontId="25" fillId="2" borderId="3" xfId="0" applyNumberFormat="1" applyFont="1" applyFill="1" applyBorder="1" applyAlignment="1">
      <alignment horizontal="center" vertical="top" wrapText="1"/>
    </xf>
    <xf numFmtId="49" fontId="5" fillId="0" borderId="0" xfId="0" applyNumberFormat="1" applyFont="1" applyAlignment="1">
      <alignment horizontal="center" vertical="top" wrapText="1"/>
    </xf>
    <xf numFmtId="3" fontId="11" fillId="0" borderId="0" xfId="0" applyNumberFormat="1" applyFont="1" applyAlignment="1">
      <alignment horizontal="center" vertical="top" wrapText="1"/>
    </xf>
    <xf numFmtId="3" fontId="11" fillId="0" borderId="0" xfId="0" applyNumberFormat="1" applyFont="1" applyAlignment="1">
      <alignment horizontal="right" vertical="top" wrapText="1"/>
    </xf>
    <xf numFmtId="3" fontId="10" fillId="0" borderId="2" xfId="0" applyNumberFormat="1" applyFont="1" applyBorder="1" applyAlignment="1">
      <alignment horizontal="center" vertical="top" wrapText="1"/>
    </xf>
    <xf numFmtId="3" fontId="10" fillId="0" borderId="58" xfId="0" applyNumberFormat="1" applyFont="1" applyBorder="1" applyAlignment="1">
      <alignment horizontal="center" vertical="top" wrapText="1"/>
    </xf>
    <xf numFmtId="3" fontId="10" fillId="0" borderId="3" xfId="0" applyNumberFormat="1" applyFont="1" applyBorder="1" applyAlignment="1">
      <alignment horizontal="center" vertical="top" wrapText="1"/>
    </xf>
    <xf numFmtId="3" fontId="11" fillId="0" borderId="1" xfId="0" applyNumberFormat="1" applyFont="1" applyBorder="1" applyAlignment="1">
      <alignment horizontal="right" vertical="top" wrapText="1"/>
    </xf>
    <xf numFmtId="3" fontId="11" fillId="0" borderId="9" xfId="0" applyNumberFormat="1" applyFont="1" applyBorder="1" applyAlignment="1">
      <alignment horizontal="center" vertical="top" wrapText="1"/>
    </xf>
    <xf numFmtId="3" fontId="11" fillId="0" borderId="12" xfId="0" applyNumberFormat="1" applyFont="1" applyBorder="1" applyAlignment="1">
      <alignment horizontal="center" vertical="top" wrapText="1"/>
    </xf>
    <xf numFmtId="3" fontId="11" fillId="0" borderId="13" xfId="0" applyNumberFormat="1" applyFont="1" applyBorder="1" applyAlignment="1">
      <alignment horizontal="center" vertical="top" wrapText="1"/>
    </xf>
    <xf numFmtId="3" fontId="11" fillId="0" borderId="2" xfId="0" applyNumberFormat="1" applyFont="1" applyBorder="1" applyAlignment="1">
      <alignment horizontal="center" vertical="top" wrapText="1"/>
    </xf>
    <xf numFmtId="3" fontId="11" fillId="0" borderId="3" xfId="0" applyNumberFormat="1" applyFont="1" applyBorder="1" applyAlignment="1">
      <alignment horizontal="center" vertical="top" wrapText="1"/>
    </xf>
    <xf numFmtId="3" fontId="10" fillId="5" borderId="2" xfId="0" applyNumberFormat="1" applyFont="1" applyFill="1" applyBorder="1" applyAlignment="1">
      <alignment horizontal="center" vertical="top" wrapText="1"/>
    </xf>
    <xf numFmtId="3" fontId="10" fillId="5" borderId="0" xfId="0" applyNumberFormat="1" applyFont="1" applyFill="1" applyAlignment="1">
      <alignment horizontal="center" vertical="top" wrapText="1"/>
    </xf>
    <xf numFmtId="3" fontId="10" fillId="5" borderId="3" xfId="0" applyNumberFormat="1" applyFont="1" applyFill="1" applyBorder="1" applyAlignment="1">
      <alignment horizontal="center" vertical="top" wrapText="1"/>
    </xf>
    <xf numFmtId="3" fontId="6" fillId="2" borderId="9" xfId="0" applyNumberFormat="1" applyFont="1" applyFill="1" applyBorder="1" applyAlignment="1">
      <alignment horizontal="center" vertical="top" wrapText="1"/>
    </xf>
    <xf numFmtId="3" fontId="6" fillId="2" borderId="12" xfId="0" applyNumberFormat="1" applyFont="1" applyFill="1" applyBorder="1" applyAlignment="1">
      <alignment horizontal="center" vertical="top" wrapText="1"/>
    </xf>
    <xf numFmtId="3" fontId="6" fillId="2" borderId="13" xfId="0" applyNumberFormat="1" applyFont="1" applyFill="1" applyBorder="1" applyAlignment="1">
      <alignment horizontal="center" vertical="top" wrapText="1"/>
    </xf>
    <xf numFmtId="3" fontId="6" fillId="2" borderId="2" xfId="0" applyNumberFormat="1" applyFont="1" applyFill="1" applyBorder="1" applyAlignment="1">
      <alignment horizontal="center" vertical="top" wrapText="1"/>
    </xf>
    <xf numFmtId="3" fontId="6" fillId="2" borderId="58" xfId="0" applyNumberFormat="1" applyFont="1" applyFill="1" applyBorder="1" applyAlignment="1">
      <alignment horizontal="center" vertical="top" wrapText="1"/>
    </xf>
    <xf numFmtId="3" fontId="6" fillId="2" borderId="3" xfId="0" applyNumberFormat="1" applyFont="1" applyFill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/>
    </xf>
    <xf numFmtId="0" fontId="6" fillId="2" borderId="12" xfId="0" applyFont="1" applyFill="1" applyBorder="1" applyAlignment="1">
      <alignment horizontal="center" vertical="top"/>
    </xf>
    <xf numFmtId="0" fontId="6" fillId="2" borderId="1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12" fillId="0" borderId="0" xfId="0" applyFont="1" applyAlignment="1">
      <alignment horizontal="left" vertical="top" wrapText="1"/>
    </xf>
    <xf numFmtId="0" fontId="33" fillId="0" borderId="9" xfId="0" applyFont="1" applyBorder="1" applyAlignment="1">
      <alignment horizontal="center" vertical="top" wrapText="1"/>
    </xf>
    <xf numFmtId="0" fontId="33" fillId="0" borderId="12" xfId="0" applyFont="1" applyBorder="1" applyAlignment="1">
      <alignment horizontal="center" vertical="top" wrapText="1"/>
    </xf>
    <xf numFmtId="0" fontId="33" fillId="0" borderId="13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center" vertical="top" wrapText="1"/>
    </xf>
    <xf numFmtId="0" fontId="33" fillId="0" borderId="58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34" fillId="0" borderId="2" xfId="2" applyFont="1" applyBorder="1" applyAlignment="1">
      <alignment horizontal="center" vertical="top" wrapText="1"/>
    </xf>
    <xf numFmtId="0" fontId="34" fillId="0" borderId="58" xfId="2" applyFont="1" applyBorder="1" applyAlignment="1">
      <alignment horizontal="center" vertical="top" wrapText="1"/>
    </xf>
    <xf numFmtId="0" fontId="34" fillId="0" borderId="3" xfId="2" applyFont="1" applyBorder="1" applyAlignment="1">
      <alignment horizontal="center" vertical="top" wrapText="1"/>
    </xf>
    <xf numFmtId="3" fontId="37" fillId="2" borderId="12" xfId="0" applyNumberFormat="1" applyFont="1" applyFill="1" applyBorder="1" applyAlignment="1">
      <alignment horizontal="center" vertical="top" wrapText="1"/>
    </xf>
    <xf numFmtId="3" fontId="37" fillId="2" borderId="13" xfId="0" applyNumberFormat="1" applyFont="1" applyFill="1" applyBorder="1" applyAlignment="1">
      <alignment horizontal="center" vertical="top" wrapText="1"/>
    </xf>
    <xf numFmtId="3" fontId="37" fillId="2" borderId="4" xfId="0" applyNumberFormat="1" applyFont="1" applyFill="1" applyBorder="1" applyAlignment="1">
      <alignment horizontal="center" vertical="top" wrapText="1"/>
    </xf>
    <xf numFmtId="3" fontId="37" fillId="2" borderId="1" xfId="0" applyNumberFormat="1" applyFont="1" applyFill="1" applyBorder="1" applyAlignment="1">
      <alignment horizontal="center" vertical="top" wrapText="1"/>
    </xf>
    <xf numFmtId="3" fontId="37" fillId="2" borderId="5" xfId="0" applyNumberFormat="1" applyFont="1" applyFill="1" applyBorder="1" applyAlignment="1">
      <alignment horizontal="center" vertical="top" wrapText="1"/>
    </xf>
    <xf numFmtId="3" fontId="10" fillId="2" borderId="12" xfId="0" applyNumberFormat="1" applyFont="1" applyFill="1" applyBorder="1" applyAlignment="1">
      <alignment horizontal="center" vertical="top" wrapText="1"/>
    </xf>
    <xf numFmtId="3" fontId="10" fillId="2" borderId="13" xfId="0" applyNumberFormat="1" applyFont="1" applyFill="1" applyBorder="1" applyAlignment="1">
      <alignment horizontal="center" vertical="top" wrapText="1"/>
    </xf>
    <xf numFmtId="3" fontId="10" fillId="2" borderId="51" xfId="0" applyNumberFormat="1" applyFont="1" applyFill="1" applyBorder="1" applyAlignment="1">
      <alignment horizontal="center" vertical="top" wrapText="1"/>
    </xf>
    <xf numFmtId="3" fontId="10" fillId="2" borderId="20" xfId="0" applyNumberFormat="1" applyFont="1" applyFill="1" applyBorder="1" applyAlignment="1">
      <alignment horizontal="center" vertical="top" wrapText="1"/>
    </xf>
    <xf numFmtId="3" fontId="10" fillId="2" borderId="52" xfId="0" applyNumberFormat="1" applyFont="1" applyFill="1" applyBorder="1" applyAlignment="1">
      <alignment horizontal="center" vertical="top" wrapText="1"/>
    </xf>
    <xf numFmtId="3" fontId="37" fillId="2" borderId="2" xfId="0" applyNumberFormat="1" applyFont="1" applyFill="1" applyBorder="1" applyAlignment="1">
      <alignment horizontal="center" vertical="top" wrapText="1"/>
    </xf>
    <xf numFmtId="3" fontId="37" fillId="2" borderId="58" xfId="0" applyNumberFormat="1" applyFont="1" applyFill="1" applyBorder="1" applyAlignment="1">
      <alignment horizontal="center" vertical="top" wrapText="1"/>
    </xf>
    <xf numFmtId="3" fontId="37" fillId="2" borderId="3" xfId="0" applyNumberFormat="1" applyFont="1" applyFill="1" applyBorder="1" applyAlignment="1">
      <alignment horizontal="center" vertical="top" wrapText="1"/>
    </xf>
    <xf numFmtId="3" fontId="6" fillId="2" borderId="4" xfId="0" applyNumberFormat="1" applyFont="1" applyFill="1" applyBorder="1" applyAlignment="1">
      <alignment horizontal="center" vertical="top" wrapText="1"/>
    </xf>
    <xf numFmtId="3" fontId="6" fillId="2" borderId="1" xfId="0" applyNumberFormat="1" applyFont="1" applyFill="1" applyBorder="1" applyAlignment="1">
      <alignment horizontal="center" vertical="top" wrapText="1"/>
    </xf>
    <xf numFmtId="3" fontId="6" fillId="2" borderId="5" xfId="0" applyNumberFormat="1" applyFont="1" applyFill="1" applyBorder="1" applyAlignment="1">
      <alignment horizontal="center" vertical="top" wrapText="1"/>
    </xf>
    <xf numFmtId="3" fontId="10" fillId="0" borderId="4" xfId="0" applyNumberFormat="1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3" fontId="10" fillId="0" borderId="5" xfId="0" applyNumberFormat="1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58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26" fillId="0" borderId="2" xfId="2" applyFont="1" applyBorder="1" applyAlignment="1">
      <alignment horizontal="center" vertical="top" wrapText="1"/>
    </xf>
    <xf numFmtId="0" fontId="26" fillId="0" borderId="58" xfId="2" applyFont="1" applyBorder="1" applyAlignment="1">
      <alignment horizontal="center" vertical="top" wrapText="1"/>
    </xf>
    <xf numFmtId="0" fontId="26" fillId="0" borderId="3" xfId="2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0" xfId="0" applyFont="1" applyAlignment="1">
      <alignment horizontal="left" vertical="top"/>
    </xf>
    <xf numFmtId="49" fontId="27" fillId="0" borderId="20" xfId="0" applyNumberFormat="1" applyFont="1" applyBorder="1" applyAlignment="1">
      <alignment horizontal="center" vertical="top" wrapText="1"/>
    </xf>
    <xf numFmtId="49" fontId="10" fillId="2" borderId="6" xfId="0" applyNumberFormat="1" applyFont="1" applyFill="1" applyBorder="1" applyAlignment="1">
      <alignment horizontal="right" vertical="top" wrapText="1"/>
    </xf>
    <xf numFmtId="0" fontId="10" fillId="2" borderId="45" xfId="0" applyFont="1" applyFill="1" applyBorder="1" applyAlignment="1">
      <alignment horizontal="right" vertical="top" wrapText="1"/>
    </xf>
    <xf numFmtId="49" fontId="11" fillId="5" borderId="45" xfId="0" applyNumberFormat="1" applyFont="1" applyFill="1" applyBorder="1" applyAlignment="1">
      <alignment horizontal="left" vertical="top" wrapText="1"/>
    </xf>
    <xf numFmtId="0" fontId="11" fillId="5" borderId="45" xfId="0" applyFont="1" applyFill="1" applyBorder="1" applyAlignment="1">
      <alignment horizontal="left" vertical="top" wrapText="1"/>
    </xf>
    <xf numFmtId="0" fontId="11" fillId="5" borderId="7" xfId="0" applyFont="1" applyFill="1" applyBorder="1" applyAlignment="1">
      <alignment horizontal="left" vertical="top" wrapText="1"/>
    </xf>
    <xf numFmtId="49" fontId="10" fillId="2" borderId="45" xfId="0" applyNumberFormat="1" applyFont="1" applyFill="1" applyBorder="1" applyAlignment="1">
      <alignment horizontal="left" vertical="top" wrapText="1"/>
    </xf>
    <xf numFmtId="0" fontId="10" fillId="2" borderId="45" xfId="0" applyFont="1" applyFill="1" applyBorder="1" applyAlignment="1">
      <alignment horizontal="left" vertical="top" wrapText="1"/>
    </xf>
    <xf numFmtId="0" fontId="10" fillId="2" borderId="7" xfId="0" applyFont="1" applyFill="1" applyBorder="1" applyAlignment="1">
      <alignment horizontal="left" vertical="top" wrapText="1"/>
    </xf>
    <xf numFmtId="49" fontId="12" fillId="2" borderId="9" xfId="0" applyNumberFormat="1" applyFont="1" applyFill="1" applyBorder="1" applyAlignment="1">
      <alignment horizontal="center" vertical="top" wrapText="1"/>
    </xf>
    <xf numFmtId="0" fontId="12" fillId="2" borderId="12" xfId="0" applyFont="1" applyFill="1" applyBorder="1" applyAlignment="1">
      <alignment horizontal="center" vertical="top" wrapText="1"/>
    </xf>
    <xf numFmtId="0" fontId="12" fillId="2" borderId="13" xfId="0" applyFont="1" applyFill="1" applyBorder="1" applyAlignment="1">
      <alignment horizontal="center" vertical="top" wrapText="1"/>
    </xf>
    <xf numFmtId="49" fontId="13" fillId="2" borderId="4" xfId="0" applyNumberFormat="1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0" fillId="2" borderId="9" xfId="0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top" wrapText="1"/>
    </xf>
    <xf numFmtId="0" fontId="10" fillId="2" borderId="13" xfId="0" applyFont="1" applyFill="1" applyBorder="1" applyAlignment="1">
      <alignment horizontal="center" vertical="top" wrapText="1"/>
    </xf>
    <xf numFmtId="49" fontId="14" fillId="2" borderId="2" xfId="0" applyNumberFormat="1" applyFont="1" applyFill="1" applyBorder="1" applyAlignment="1">
      <alignment horizontal="center" vertical="top" wrapText="1"/>
    </xf>
    <xf numFmtId="0" fontId="14" fillId="2" borderId="58" xfId="0" applyFont="1" applyFill="1" applyBorder="1" applyAlignment="1">
      <alignment horizontal="center" vertical="top" wrapText="1"/>
    </xf>
    <xf numFmtId="0" fontId="14" fillId="2" borderId="3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8" xfId="0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horizontal="center" vertical="top" wrapText="1"/>
    </xf>
    <xf numFmtId="0" fontId="11" fillId="2" borderId="4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49" fontId="2" fillId="2" borderId="4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49" fontId="16" fillId="4" borderId="6" xfId="0" applyNumberFormat="1" applyFont="1" applyFill="1" applyBorder="1" applyAlignment="1">
      <alignment horizontal="center" vertical="center" wrapText="1"/>
    </xf>
    <xf numFmtId="0" fontId="16" fillId="4" borderId="45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48" xfId="0" applyFont="1" applyFill="1" applyBorder="1" applyAlignment="1">
      <alignment horizontal="left" vertical="center" wrapText="1"/>
    </xf>
    <xf numFmtId="0" fontId="2" fillId="2" borderId="49" xfId="0" applyFont="1" applyFill="1" applyBorder="1" applyAlignment="1">
      <alignment horizontal="left" vertical="center" wrapText="1"/>
    </xf>
    <xf numFmtId="49" fontId="18" fillId="0" borderId="17" xfId="0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right" vertical="center" wrapText="1"/>
    </xf>
    <xf numFmtId="49" fontId="2" fillId="2" borderId="48" xfId="0" applyNumberFormat="1" applyFont="1" applyFill="1" applyBorder="1" applyAlignment="1">
      <alignment horizontal="right" vertical="center" wrapText="1"/>
    </xf>
    <xf numFmtId="49" fontId="2" fillId="2" borderId="49" xfId="0" applyNumberFormat="1" applyFont="1" applyFill="1" applyBorder="1" applyAlignment="1">
      <alignment horizontal="right" vertical="center" wrapText="1"/>
    </xf>
    <xf numFmtId="0" fontId="21" fillId="2" borderId="11" xfId="0" applyFont="1" applyFill="1" applyBorder="1" applyAlignment="1">
      <alignment horizontal="center" vertical="top" wrapText="1"/>
    </xf>
    <xf numFmtId="0" fontId="21" fillId="2" borderId="12" xfId="0" applyFont="1" applyFill="1" applyBorder="1" applyAlignment="1">
      <alignment horizontal="center" vertical="top" wrapText="1"/>
    </xf>
    <xf numFmtId="0" fontId="21" fillId="2" borderId="13" xfId="0" applyFont="1" applyFill="1" applyBorder="1" applyAlignment="1">
      <alignment horizontal="center" vertical="top" wrapText="1"/>
    </xf>
    <xf numFmtId="0" fontId="19" fillId="2" borderId="50" xfId="0" applyFont="1" applyFill="1" applyBorder="1" applyAlignment="1">
      <alignment horizontal="center" vertical="top" wrapText="1"/>
    </xf>
    <xf numFmtId="0" fontId="19" fillId="2" borderId="58" xfId="0" applyFont="1" applyFill="1" applyBorder="1" applyAlignment="1">
      <alignment horizontal="center" vertical="top" wrapText="1"/>
    </xf>
    <xf numFmtId="0" fontId="19" fillId="2" borderId="3" xfId="0" applyFont="1" applyFill="1" applyBorder="1" applyAlignment="1">
      <alignment horizontal="center" vertical="top" wrapText="1"/>
    </xf>
    <xf numFmtId="49" fontId="20" fillId="2" borderId="50" xfId="0" applyNumberFormat="1" applyFont="1" applyFill="1" applyBorder="1" applyAlignment="1">
      <alignment horizontal="center" vertical="top" wrapText="1"/>
    </xf>
    <xf numFmtId="0" fontId="20" fillId="2" borderId="58" xfId="0" applyFont="1" applyFill="1" applyBorder="1" applyAlignment="1">
      <alignment horizontal="center" vertical="top" wrapText="1"/>
    </xf>
    <xf numFmtId="0" fontId="20" fillId="2" borderId="3" xfId="0" applyFont="1" applyFill="1" applyBorder="1" applyAlignment="1">
      <alignment horizontal="center" vertical="top" wrapText="1"/>
    </xf>
    <xf numFmtId="49" fontId="15" fillId="4" borderId="6" xfId="1" applyNumberFormat="1" applyFont="1" applyFill="1" applyBorder="1" applyAlignment="1">
      <alignment horizontal="center" vertical="center" wrapText="1"/>
    </xf>
    <xf numFmtId="0" fontId="15" fillId="4" borderId="7" xfId="1" applyNumberFormat="1" applyFont="1" applyFill="1" applyBorder="1" applyAlignment="1">
      <alignment horizontal="center" vertical="center" wrapText="1"/>
    </xf>
    <xf numFmtId="49" fontId="15" fillId="4" borderId="60" xfId="1" applyNumberFormat="1" applyFont="1" applyFill="1" applyBorder="1" applyAlignment="1">
      <alignment horizontal="center" vertical="center" wrapText="1"/>
    </xf>
    <xf numFmtId="49" fontId="16" fillId="4" borderId="59" xfId="0" applyNumberFormat="1" applyFont="1" applyFill="1" applyBorder="1" applyAlignment="1">
      <alignment horizontal="center" vertical="center" wrapText="1"/>
    </xf>
    <xf numFmtId="0" fontId="15" fillId="4" borderId="59" xfId="0" applyFont="1" applyFill="1" applyBorder="1" applyAlignment="1">
      <alignment horizontal="center" vertical="center" wrapText="1"/>
    </xf>
    <xf numFmtId="0" fontId="15" fillId="4" borderId="60" xfId="0" applyFont="1" applyFill="1" applyBorder="1" applyAlignment="1">
      <alignment horizontal="center" vertical="center" wrapText="1"/>
    </xf>
    <xf numFmtId="0" fontId="15" fillId="4" borderId="45" xfId="1" applyNumberFormat="1" applyFont="1" applyFill="1" applyBorder="1" applyAlignment="1">
      <alignment horizontal="center" vertical="center" wrapText="1"/>
    </xf>
    <xf numFmtId="0" fontId="21" fillId="2" borderId="50" xfId="0" applyNumberFormat="1" applyFont="1" applyFill="1" applyBorder="1" applyAlignment="1">
      <alignment horizontal="center" vertical="top" wrapText="1"/>
    </xf>
    <xf numFmtId="0" fontId="21" fillId="2" borderId="58" xfId="0" applyNumberFormat="1" applyFont="1" applyFill="1" applyBorder="1" applyAlignment="1">
      <alignment horizontal="center" vertical="top" wrapText="1"/>
    </xf>
    <xf numFmtId="0" fontId="21" fillId="2" borderId="3" xfId="0" applyNumberFormat="1" applyFont="1" applyFill="1" applyBorder="1" applyAlignment="1">
      <alignment horizontal="center" vertical="top" wrapText="1"/>
    </xf>
    <xf numFmtId="0" fontId="21" fillId="2" borderId="54" xfId="0" applyNumberFormat="1" applyFont="1" applyFill="1" applyBorder="1" applyAlignment="1">
      <alignment horizontal="center" vertical="top" wrapText="1"/>
    </xf>
    <xf numFmtId="0" fontId="21" fillId="2" borderId="1" xfId="0" applyNumberFormat="1" applyFont="1" applyFill="1" applyBorder="1" applyAlignment="1">
      <alignment horizontal="center" vertical="top" wrapText="1"/>
    </xf>
    <xf numFmtId="0" fontId="21" fillId="2" borderId="5" xfId="0" applyNumberFormat="1" applyFont="1" applyFill="1" applyBorder="1" applyAlignment="1">
      <alignment horizontal="center" vertical="top" wrapText="1"/>
    </xf>
    <xf numFmtId="49" fontId="22" fillId="2" borderId="6" xfId="0" applyNumberFormat="1" applyFont="1" applyFill="1" applyBorder="1" applyAlignment="1">
      <alignment horizontal="left" vertical="center" wrapText="1"/>
    </xf>
    <xf numFmtId="0" fontId="22" fillId="2" borderId="45" xfId="0" applyFont="1" applyFill="1" applyBorder="1" applyAlignment="1">
      <alignment horizontal="left" vertical="center" wrapText="1"/>
    </xf>
    <xf numFmtId="0" fontId="22" fillId="2" borderId="7" xfId="0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center" vertical="top" wrapText="1"/>
    </xf>
    <xf numFmtId="0" fontId="11" fillId="0" borderId="12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58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10" fillId="2" borderId="58" xfId="0" applyFont="1" applyFill="1" applyBorder="1" applyAlignment="1">
      <alignment horizontal="center" vertical="top" wrapText="1"/>
    </xf>
    <xf numFmtId="0" fontId="10" fillId="2" borderId="3" xfId="0" applyFont="1" applyFill="1" applyBorder="1" applyAlignment="1">
      <alignment horizontal="center" vertical="top" wrapText="1"/>
    </xf>
    <xf numFmtId="49" fontId="21" fillId="2" borderId="50" xfId="0" applyNumberFormat="1" applyFont="1" applyFill="1" applyBorder="1" applyAlignment="1">
      <alignment horizontal="center" vertical="top" wrapText="1"/>
    </xf>
    <xf numFmtId="0" fontId="21" fillId="2" borderId="58" xfId="0" applyFont="1" applyFill="1" applyBorder="1" applyAlignment="1">
      <alignment horizontal="center" vertical="top" wrapText="1"/>
    </xf>
    <xf numFmtId="0" fontId="21" fillId="2" borderId="3" xfId="0" applyFont="1" applyFill="1" applyBorder="1" applyAlignment="1">
      <alignment horizontal="center" vertical="top" wrapText="1"/>
    </xf>
    <xf numFmtId="0" fontId="21" fillId="2" borderId="54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center" vertical="top" wrapText="1"/>
    </xf>
    <xf numFmtId="0" fontId="21" fillId="2" borderId="5" xfId="0" applyFont="1" applyFill="1" applyBorder="1" applyAlignment="1">
      <alignment horizontal="center" vertical="top" wrapText="1"/>
    </xf>
    <xf numFmtId="49" fontId="11" fillId="2" borderId="2" xfId="0" applyNumberFormat="1" applyFont="1" applyFill="1" applyBorder="1" applyAlignment="1">
      <alignment horizontal="center" vertical="top" wrapText="1"/>
    </xf>
    <xf numFmtId="49" fontId="21" fillId="2" borderId="11" xfId="0" applyNumberFormat="1" applyFont="1" applyFill="1" applyBorder="1" applyAlignment="1">
      <alignment horizontal="center" vertical="top" wrapText="1"/>
    </xf>
    <xf numFmtId="0" fontId="40" fillId="0" borderId="0" xfId="0" applyFont="1" applyAlignment="1">
      <alignment vertical="top"/>
    </xf>
  </cellXfs>
  <cellStyles count="3"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.me/+0Ws4eB-1OjhkNDVi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8FC43-BAD0-DF4C-A13C-AF02507622D2}">
  <sheetPr>
    <tabColor rgb="FFFFC000"/>
    <pageSetUpPr fitToPage="1"/>
  </sheetPr>
  <dimension ref="A1:AA118"/>
  <sheetViews>
    <sheetView tabSelected="1" topLeftCell="F1" zoomScale="90" zoomScaleNormal="90" zoomScaleSheetLayoutView="100" workbookViewId="0">
      <selection activeCell="A10" sqref="A10:Y11"/>
    </sheetView>
  </sheetViews>
  <sheetFormatPr defaultColWidth="10.5" defaultRowHeight="15.4" x14ac:dyDescent="0.45"/>
  <cols>
    <col min="1" max="4" width="7.8125" style="33" customWidth="1"/>
    <col min="5" max="5" width="20.8125" style="33" customWidth="1"/>
    <col min="6" max="14" width="7.8125" style="33" customWidth="1"/>
    <col min="15" max="15" width="9.6875" style="33" customWidth="1"/>
    <col min="16" max="17" width="7.8125" style="33" customWidth="1"/>
    <col min="18" max="18" width="20.8125" style="33" customWidth="1"/>
    <col min="19" max="25" width="7.8125" style="33" customWidth="1"/>
    <col min="26" max="16384" width="10.5" style="33"/>
  </cols>
  <sheetData>
    <row r="1" spans="1:26" x14ac:dyDescent="0.45">
      <c r="A1" s="169" t="s">
        <v>40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</row>
    <row r="2" spans="1:26" x14ac:dyDescent="0.45">
      <c r="A2" s="169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</row>
    <row r="3" spans="1:26" x14ac:dyDescent="0.45">
      <c r="A3" s="169" t="s">
        <v>1739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</row>
    <row r="4" spans="1:26" x14ac:dyDescent="0.45">
      <c r="A4" s="169"/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</row>
    <row r="5" spans="1:26" x14ac:dyDescent="0.45">
      <c r="A5" s="169" t="s">
        <v>26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</row>
    <row r="6" spans="1:26" x14ac:dyDescent="0.45">
      <c r="A6" s="169"/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</row>
    <row r="7" spans="1:26" x14ac:dyDescent="0.45">
      <c r="A7" s="170" t="s">
        <v>27</v>
      </c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</row>
    <row r="8" spans="1:26" x14ac:dyDescent="0.45">
      <c r="A8" s="170"/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</row>
    <row r="9" spans="1:26" x14ac:dyDescent="0.45">
      <c r="A9" s="170"/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</row>
    <row r="10" spans="1:26" x14ac:dyDescent="0.45">
      <c r="A10" s="171" t="s">
        <v>380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328">
        <v>14102025</v>
      </c>
    </row>
    <row r="11" spans="1:26" x14ac:dyDescent="0.45">
      <c r="A11" s="171"/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</row>
    <row r="12" spans="1:26" x14ac:dyDescent="0.45">
      <c r="A12" s="171" t="s">
        <v>41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</row>
    <row r="13" spans="1:26" x14ac:dyDescent="0.45">
      <c r="A13" s="171"/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</row>
    <row r="14" spans="1:26" x14ac:dyDescent="0.45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</row>
    <row r="15" spans="1:26" ht="15.75" thickBot="1" x14ac:dyDescent="0.5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</row>
    <row r="16" spans="1:26" x14ac:dyDescent="0.45">
      <c r="A16" s="176" t="s">
        <v>28</v>
      </c>
      <c r="B16" s="177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8"/>
    </row>
    <row r="17" spans="1:25" x14ac:dyDescent="0.45">
      <c r="A17" s="179"/>
      <c r="B17" s="170"/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80"/>
    </row>
    <row r="18" spans="1:25" x14ac:dyDescent="0.45">
      <c r="A18" s="181" t="s">
        <v>218</v>
      </c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3"/>
    </row>
    <row r="19" spans="1:25" x14ac:dyDescent="0.45">
      <c r="A19" s="181"/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3"/>
    </row>
    <row r="20" spans="1:25" x14ac:dyDescent="0.45">
      <c r="A20" s="181"/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3"/>
    </row>
    <row r="21" spans="1:25" x14ac:dyDescent="0.45">
      <c r="A21" s="181"/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3"/>
    </row>
    <row r="22" spans="1:25" ht="15.75" thickBot="1" x14ac:dyDescent="0.5">
      <c r="A22" s="181"/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3"/>
    </row>
    <row r="23" spans="1:25" x14ac:dyDescent="0.45">
      <c r="A23" s="184" t="s">
        <v>1744</v>
      </c>
      <c r="B23" s="185"/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6"/>
    </row>
    <row r="24" spans="1:25" x14ac:dyDescent="0.45">
      <c r="A24" s="187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9"/>
    </row>
    <row r="25" spans="1:25" x14ac:dyDescent="0.45">
      <c r="A25" s="172" t="s">
        <v>387</v>
      </c>
      <c r="B25" s="173"/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4"/>
    </row>
    <row r="26" spans="1:25" x14ac:dyDescent="0.45">
      <c r="A26" s="172"/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4"/>
    </row>
    <row r="27" spans="1:25" x14ac:dyDescent="0.45">
      <c r="A27" s="172" t="s">
        <v>388</v>
      </c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4"/>
    </row>
    <row r="28" spans="1:25" x14ac:dyDescent="0.45">
      <c r="A28" s="172"/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4"/>
    </row>
    <row r="29" spans="1:25" x14ac:dyDescent="0.45">
      <c r="A29" s="172" t="s">
        <v>389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4"/>
    </row>
    <row r="30" spans="1:25" x14ac:dyDescent="0.45">
      <c r="A30" s="172"/>
      <c r="B30" s="173"/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4"/>
    </row>
    <row r="31" spans="1:25" x14ac:dyDescent="0.45">
      <c r="A31" s="172"/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4"/>
    </row>
    <row r="32" spans="1:25" ht="15.75" thickBot="1" x14ac:dyDescent="0.5">
      <c r="A32" s="172"/>
      <c r="B32" s="173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4"/>
    </row>
    <row r="33" spans="1:25" ht="16.05" customHeight="1" x14ac:dyDescent="0.45">
      <c r="A33" s="190" t="s">
        <v>1745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2"/>
    </row>
    <row r="34" spans="1:25" ht="16.05" customHeight="1" x14ac:dyDescent="0.45">
      <c r="A34" s="193"/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5"/>
    </row>
    <row r="35" spans="1:25" ht="16.05" customHeight="1" x14ac:dyDescent="0.45">
      <c r="A35" s="157" t="s">
        <v>1748</v>
      </c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59"/>
    </row>
    <row r="36" spans="1:25" ht="16.05" customHeight="1" x14ac:dyDescent="0.45">
      <c r="A36" s="157"/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59"/>
    </row>
    <row r="37" spans="1:25" ht="16.05" customHeight="1" x14ac:dyDescent="0.45">
      <c r="A37" s="157"/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59"/>
    </row>
    <row r="38" spans="1:25" ht="16.05" customHeight="1" x14ac:dyDescent="0.45">
      <c r="A38" s="157"/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59"/>
    </row>
    <row r="39" spans="1:25" ht="17" customHeight="1" thickBot="1" x14ac:dyDescent="0.5">
      <c r="A39" s="160"/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2"/>
    </row>
    <row r="40" spans="1:25" x14ac:dyDescent="0.45">
      <c r="A40" s="164" t="s">
        <v>1740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6"/>
    </row>
    <row r="41" spans="1:25" x14ac:dyDescent="0.45">
      <c r="A41" s="15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8"/>
    </row>
    <row r="42" spans="1:25" x14ac:dyDescent="0.45">
      <c r="A42" s="15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8"/>
    </row>
    <row r="43" spans="1:25" ht="15.75" thickBot="1" x14ac:dyDescent="0.5">
      <c r="A43" s="15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8"/>
    </row>
    <row r="44" spans="1:25" x14ac:dyDescent="0.45">
      <c r="A44" s="184" t="s">
        <v>31</v>
      </c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6"/>
    </row>
    <row r="45" spans="1:25" x14ac:dyDescent="0.45">
      <c r="A45" s="187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9"/>
    </row>
    <row r="46" spans="1:25" x14ac:dyDescent="0.45">
      <c r="A46" s="157" t="s">
        <v>1743</v>
      </c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9"/>
    </row>
    <row r="47" spans="1:25" x14ac:dyDescent="0.45">
      <c r="A47" s="157"/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9"/>
    </row>
    <row r="48" spans="1:25" x14ac:dyDescent="0.45">
      <c r="A48" s="157" t="s">
        <v>42</v>
      </c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9"/>
    </row>
    <row r="49" spans="1:25" x14ac:dyDescent="0.45">
      <c r="A49" s="157"/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9"/>
    </row>
    <row r="50" spans="1:25" x14ac:dyDescent="0.45">
      <c r="A50" s="157" t="s">
        <v>549</v>
      </c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9"/>
    </row>
    <row r="51" spans="1:25" x14ac:dyDescent="0.45">
      <c r="A51" s="157"/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9"/>
    </row>
    <row r="52" spans="1:25" x14ac:dyDescent="0.45">
      <c r="A52" s="157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9"/>
    </row>
    <row r="53" spans="1:25" x14ac:dyDescent="0.45">
      <c r="A53" s="157"/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9"/>
    </row>
    <row r="54" spans="1:25" x14ac:dyDescent="0.45">
      <c r="A54" s="157" t="s">
        <v>55</v>
      </c>
      <c r="B54" s="158"/>
      <c r="C54" s="158"/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9"/>
    </row>
    <row r="55" spans="1:25" x14ac:dyDescent="0.45">
      <c r="A55" s="157"/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9"/>
    </row>
    <row r="56" spans="1:25" x14ac:dyDescent="0.45">
      <c r="A56" s="157" t="s">
        <v>56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9"/>
    </row>
    <row r="57" spans="1:25" x14ac:dyDescent="0.45">
      <c r="A57" s="157"/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9"/>
    </row>
    <row r="58" spans="1:25" x14ac:dyDescent="0.45">
      <c r="A58" s="157" t="s">
        <v>390</v>
      </c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9"/>
    </row>
    <row r="59" spans="1:25" x14ac:dyDescent="0.45">
      <c r="A59" s="157"/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9"/>
    </row>
    <row r="60" spans="1:25" x14ac:dyDescent="0.45">
      <c r="A60" s="157"/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9"/>
    </row>
    <row r="61" spans="1:25" x14ac:dyDescent="0.45">
      <c r="A61" s="157"/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9"/>
    </row>
    <row r="62" spans="1:25" x14ac:dyDescent="0.45">
      <c r="A62" s="187" t="s">
        <v>1741</v>
      </c>
      <c r="B62" s="188"/>
      <c r="C62" s="188"/>
      <c r="D62" s="188"/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9"/>
    </row>
    <row r="63" spans="1:25" ht="15.75" thickBot="1" x14ac:dyDescent="0.5">
      <c r="A63" s="219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1"/>
    </row>
    <row r="64" spans="1:25" x14ac:dyDescent="0.45">
      <c r="A64" s="184" t="s">
        <v>547</v>
      </c>
      <c r="B64" s="206"/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7"/>
    </row>
    <row r="65" spans="1:25" ht="15.75" thickBot="1" x14ac:dyDescent="0.5">
      <c r="A65" s="208"/>
      <c r="B65" s="209"/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  <c r="X65" s="209"/>
      <c r="Y65" s="210"/>
    </row>
    <row r="66" spans="1:25" x14ac:dyDescent="0.45">
      <c r="A66" s="164" t="s">
        <v>1742</v>
      </c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2"/>
    </row>
    <row r="67" spans="1:25" x14ac:dyDescent="0.45">
      <c r="A67" s="157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9"/>
    </row>
    <row r="68" spans="1:25" x14ac:dyDescent="0.45">
      <c r="A68" s="157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9"/>
    </row>
    <row r="69" spans="1:25" x14ac:dyDescent="0.45">
      <c r="A69" s="157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9"/>
    </row>
    <row r="70" spans="1:25" x14ac:dyDescent="0.45">
      <c r="A70" s="157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9"/>
    </row>
    <row r="71" spans="1:25" x14ac:dyDescent="0.45">
      <c r="A71" s="157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9"/>
    </row>
    <row r="72" spans="1:25" x14ac:dyDescent="0.45">
      <c r="A72" s="157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9"/>
    </row>
    <row r="73" spans="1:25" x14ac:dyDescent="0.45">
      <c r="A73" s="157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9"/>
    </row>
    <row r="74" spans="1:25" x14ac:dyDescent="0.45">
      <c r="A74" s="157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9"/>
    </row>
    <row r="75" spans="1:25" x14ac:dyDescent="0.45">
      <c r="A75" s="213"/>
      <c r="B75" s="214"/>
      <c r="C75" s="214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5"/>
    </row>
    <row r="76" spans="1:25" x14ac:dyDescent="0.45">
      <c r="A76" s="157" t="s">
        <v>1747</v>
      </c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9"/>
    </row>
    <row r="77" spans="1:25" x14ac:dyDescent="0.45">
      <c r="A77" s="157"/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9"/>
    </row>
    <row r="78" spans="1:25" x14ac:dyDescent="0.45">
      <c r="A78" s="157"/>
      <c r="B78" s="158"/>
      <c r="C78" s="158"/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9"/>
    </row>
    <row r="79" spans="1:25" x14ac:dyDescent="0.45">
      <c r="A79" s="157"/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9"/>
    </row>
    <row r="80" spans="1:25" ht="15.75" thickBot="1" x14ac:dyDescent="0.5">
      <c r="A80" s="160"/>
      <c r="B80" s="161"/>
      <c r="C80" s="161"/>
      <c r="D80" s="161"/>
      <c r="E80" s="161"/>
      <c r="F80" s="161"/>
      <c r="G80" s="161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  <c r="W80" s="161"/>
      <c r="X80" s="161"/>
      <c r="Y80" s="162"/>
    </row>
    <row r="81" spans="1:25" x14ac:dyDescent="0.45">
      <c r="A81" s="184" t="s">
        <v>548</v>
      </c>
      <c r="B81" s="206"/>
      <c r="C81" s="206"/>
      <c r="D81" s="206"/>
      <c r="E81" s="206"/>
      <c r="F81" s="206"/>
      <c r="G81" s="206"/>
      <c r="H81" s="206"/>
      <c r="I81" s="206"/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7"/>
    </row>
    <row r="82" spans="1:25" x14ac:dyDescent="0.45">
      <c r="A82" s="216"/>
      <c r="B82" s="217"/>
      <c r="C82" s="217"/>
      <c r="D82" s="217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8"/>
    </row>
    <row r="83" spans="1:25" x14ac:dyDescent="0.45">
      <c r="A83" s="157" t="s">
        <v>1746</v>
      </c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9"/>
    </row>
    <row r="84" spans="1:25" x14ac:dyDescent="0.45">
      <c r="A84" s="157"/>
      <c r="B84" s="158"/>
      <c r="C84" s="158"/>
      <c r="D84" s="158"/>
      <c r="E84" s="158"/>
      <c r="F84" s="158"/>
      <c r="G84" s="158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9"/>
    </row>
    <row r="85" spans="1:25" x14ac:dyDescent="0.45">
      <c r="A85" s="157"/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9"/>
    </row>
    <row r="86" spans="1:25" x14ac:dyDescent="0.45">
      <c r="A86" s="157"/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9"/>
    </row>
    <row r="87" spans="1:25" x14ac:dyDescent="0.45">
      <c r="A87" s="157"/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9"/>
    </row>
    <row r="88" spans="1:25" x14ac:dyDescent="0.45">
      <c r="A88" s="157"/>
      <c r="B88" s="158"/>
      <c r="C88" s="158"/>
      <c r="D88" s="158"/>
      <c r="E88" s="158"/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9"/>
    </row>
    <row r="89" spans="1:25" x14ac:dyDescent="0.45">
      <c r="A89" s="157"/>
      <c r="B89" s="158"/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9"/>
    </row>
    <row r="90" spans="1:25" ht="15.75" thickBot="1" x14ac:dyDescent="0.5">
      <c r="A90" s="160"/>
      <c r="B90" s="161"/>
      <c r="C90" s="161"/>
      <c r="D90" s="161"/>
      <c r="E90" s="161"/>
      <c r="F90" s="161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2"/>
    </row>
    <row r="91" spans="1:25" x14ac:dyDescent="0.45">
      <c r="A91" s="184" t="s">
        <v>43</v>
      </c>
      <c r="B91" s="185"/>
      <c r="C91" s="185"/>
      <c r="D91" s="185"/>
      <c r="E91" s="185"/>
      <c r="F91" s="185"/>
      <c r="G91" s="185"/>
      <c r="H91" s="185"/>
      <c r="I91" s="185"/>
      <c r="J91" s="185"/>
      <c r="K91" s="185"/>
      <c r="L91" s="185"/>
      <c r="M91" s="185"/>
      <c r="N91" s="185"/>
      <c r="O91" s="185"/>
      <c r="P91" s="185"/>
      <c r="Q91" s="185"/>
      <c r="R91" s="185"/>
      <c r="S91" s="185"/>
      <c r="T91" s="185"/>
      <c r="U91" s="185"/>
      <c r="V91" s="185"/>
      <c r="W91" s="185"/>
      <c r="X91" s="185"/>
      <c r="Y91" s="186"/>
    </row>
    <row r="92" spans="1:25" x14ac:dyDescent="0.45">
      <c r="A92" s="187"/>
      <c r="B92" s="188"/>
      <c r="C92" s="188"/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9"/>
    </row>
    <row r="93" spans="1:25" x14ac:dyDescent="0.45">
      <c r="A93" s="172" t="s">
        <v>226</v>
      </c>
      <c r="B93" s="173"/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4"/>
    </row>
    <row r="94" spans="1:25" x14ac:dyDescent="0.45">
      <c r="A94" s="172"/>
      <c r="B94" s="173"/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4"/>
    </row>
    <row r="95" spans="1:25" x14ac:dyDescent="0.45">
      <c r="A95" s="172"/>
      <c r="B95" s="173"/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4"/>
    </row>
    <row r="96" spans="1:25" ht="15.75" thickBot="1" x14ac:dyDescent="0.5">
      <c r="A96" s="222"/>
      <c r="B96" s="223"/>
      <c r="C96" s="223"/>
      <c r="D96" s="223"/>
      <c r="E96" s="223"/>
      <c r="F96" s="223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4"/>
    </row>
    <row r="97" spans="1:27" x14ac:dyDescent="0.45">
      <c r="A97" s="225" t="s">
        <v>391</v>
      </c>
      <c r="B97" s="226"/>
      <c r="C97" s="226"/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7"/>
    </row>
    <row r="98" spans="1:27" x14ac:dyDescent="0.45">
      <c r="A98" s="228"/>
      <c r="B98" s="229"/>
      <c r="C98" s="229"/>
      <c r="D98" s="229"/>
      <c r="E98" s="229"/>
      <c r="F98" s="229"/>
      <c r="G98" s="229"/>
      <c r="H98" s="229"/>
      <c r="I98" s="229"/>
      <c r="J98" s="229"/>
      <c r="K98" s="229"/>
      <c r="L98" s="229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29"/>
      <c r="Y98" s="230"/>
      <c r="Z98" s="34"/>
    </row>
    <row r="99" spans="1:27" x14ac:dyDescent="0.45">
      <c r="A99" s="228"/>
      <c r="B99" s="229"/>
      <c r="C99" s="229"/>
      <c r="D99" s="229"/>
      <c r="E99" s="229"/>
      <c r="F99" s="229"/>
      <c r="G99" s="229"/>
      <c r="H99" s="229"/>
      <c r="I99" s="229"/>
      <c r="J99" s="229"/>
      <c r="K99" s="229"/>
      <c r="L99" s="229"/>
      <c r="M99" s="229"/>
      <c r="N99" s="229"/>
      <c r="O99" s="229"/>
      <c r="P99" s="229"/>
      <c r="Q99" s="229"/>
      <c r="R99" s="229"/>
      <c r="S99" s="229"/>
      <c r="T99" s="229"/>
      <c r="U99" s="229"/>
      <c r="V99" s="229"/>
      <c r="W99" s="229"/>
      <c r="X99" s="229"/>
      <c r="Y99" s="230"/>
      <c r="Z99" s="34"/>
    </row>
    <row r="100" spans="1:27" x14ac:dyDescent="0.45">
      <c r="A100" s="231" t="s">
        <v>29</v>
      </c>
      <c r="B100" s="232"/>
      <c r="C100" s="232"/>
      <c r="D100" s="232"/>
      <c r="E100" s="232"/>
      <c r="F100" s="232"/>
      <c r="G100" s="232"/>
      <c r="H100" s="232"/>
      <c r="I100" s="232"/>
      <c r="J100" s="232"/>
      <c r="K100" s="232"/>
      <c r="L100" s="232"/>
      <c r="M100" s="232"/>
      <c r="N100" s="232"/>
      <c r="O100" s="232"/>
      <c r="P100" s="232"/>
      <c r="Q100" s="232"/>
      <c r="R100" s="232"/>
      <c r="S100" s="232"/>
      <c r="T100" s="232"/>
      <c r="U100" s="232"/>
      <c r="V100" s="232"/>
      <c r="W100" s="232"/>
      <c r="X100" s="232"/>
      <c r="Y100" s="233"/>
      <c r="Z100" s="34"/>
      <c r="AA100" s="34"/>
    </row>
    <row r="101" spans="1:27" ht="15.75" thickBot="1" x14ac:dyDescent="0.5">
      <c r="A101" s="231"/>
      <c r="B101" s="232"/>
      <c r="C101" s="232"/>
      <c r="D101" s="232"/>
      <c r="E101" s="232"/>
      <c r="F101" s="232"/>
      <c r="G101" s="232"/>
      <c r="H101" s="232"/>
      <c r="I101" s="232"/>
      <c r="J101" s="232"/>
      <c r="K101" s="232"/>
      <c r="L101" s="232"/>
      <c r="M101" s="232"/>
      <c r="N101" s="232"/>
      <c r="O101" s="232"/>
      <c r="P101" s="232"/>
      <c r="Q101" s="232"/>
      <c r="R101" s="232"/>
      <c r="S101" s="232"/>
      <c r="T101" s="232"/>
      <c r="U101" s="232"/>
      <c r="V101" s="232"/>
      <c r="W101" s="232"/>
      <c r="X101" s="232"/>
      <c r="Y101" s="233"/>
      <c r="Z101" s="34"/>
      <c r="AA101" s="34"/>
    </row>
    <row r="102" spans="1:27" x14ac:dyDescent="0.45">
      <c r="A102" s="197" t="s">
        <v>392</v>
      </c>
      <c r="B102" s="198"/>
      <c r="C102" s="198"/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9"/>
      <c r="Z102" s="34"/>
      <c r="AA102" s="34"/>
    </row>
    <row r="103" spans="1:27" x14ac:dyDescent="0.45">
      <c r="A103" s="200"/>
      <c r="B103" s="201"/>
      <c r="C103" s="201"/>
      <c r="D103" s="201"/>
      <c r="E103" s="201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2"/>
      <c r="Z103" s="34"/>
      <c r="AA103" s="34"/>
    </row>
    <row r="104" spans="1:27" x14ac:dyDescent="0.45">
      <c r="A104" s="203" t="s">
        <v>344</v>
      </c>
      <c r="B104" s="204"/>
      <c r="C104" s="204"/>
      <c r="D104" s="204"/>
      <c r="E104" s="204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5"/>
      <c r="Z104" s="34"/>
      <c r="AA104" s="34"/>
    </row>
    <row r="105" spans="1:27" x14ac:dyDescent="0.45">
      <c r="A105" s="203"/>
      <c r="B105" s="204"/>
      <c r="C105" s="204"/>
      <c r="D105" s="204"/>
      <c r="E105" s="204"/>
      <c r="F105" s="204"/>
      <c r="G105" s="204"/>
      <c r="H105" s="204"/>
      <c r="I105" s="20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5"/>
      <c r="Z105" s="34"/>
      <c r="AA105" s="34"/>
    </row>
    <row r="106" spans="1:27" x14ac:dyDescent="0.45">
      <c r="A106" s="228" t="s">
        <v>345</v>
      </c>
      <c r="B106" s="229"/>
      <c r="C106" s="229"/>
      <c r="D106" s="229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30"/>
      <c r="Z106" s="34"/>
      <c r="AA106" s="34"/>
    </row>
    <row r="107" spans="1:27" ht="15.75" thickBot="1" x14ac:dyDescent="0.5">
      <c r="A107" s="234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6"/>
      <c r="Z107" s="34"/>
      <c r="AA107" s="34"/>
    </row>
    <row r="108" spans="1:27" s="37" customFormat="1" x14ac:dyDescent="0.45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6"/>
      <c r="AA108" s="36"/>
    </row>
    <row r="109" spans="1:27" x14ac:dyDescent="0.45">
      <c r="A109" s="196" t="s">
        <v>33</v>
      </c>
      <c r="B109" s="196"/>
      <c r="C109" s="237" t="s">
        <v>227</v>
      </c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2"/>
      <c r="P109" s="22"/>
      <c r="Q109" s="22"/>
      <c r="R109" s="22"/>
      <c r="S109" s="22"/>
      <c r="T109" s="22"/>
      <c r="U109" s="22"/>
      <c r="Z109" s="34"/>
    </row>
    <row r="110" spans="1:27" x14ac:dyDescent="0.45">
      <c r="A110" s="196"/>
      <c r="B110" s="196"/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T110" s="34"/>
      <c r="U110" s="34"/>
      <c r="V110" s="34"/>
      <c r="W110" s="34"/>
      <c r="X110" s="34"/>
      <c r="Y110" s="34"/>
      <c r="Z110" s="34"/>
      <c r="AA110" s="34"/>
    </row>
    <row r="111" spans="1:27" ht="20.25" x14ac:dyDescent="0.45">
      <c r="A111" s="196" t="s">
        <v>34</v>
      </c>
      <c r="B111" s="196"/>
      <c r="C111" s="196" t="s">
        <v>60</v>
      </c>
      <c r="D111" s="196"/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T111" s="34"/>
      <c r="U111" s="35"/>
      <c r="V111" s="35"/>
      <c r="W111" s="35"/>
      <c r="X111" s="35"/>
      <c r="Y111" s="35"/>
      <c r="Z111" s="34"/>
      <c r="AA111" s="34"/>
    </row>
    <row r="112" spans="1:27" ht="20.25" x14ac:dyDescent="0.45">
      <c r="A112" s="196"/>
      <c r="B112" s="196"/>
      <c r="C112" s="196"/>
      <c r="D112" s="196"/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S112" s="34"/>
      <c r="T112" s="35"/>
      <c r="U112" s="35"/>
      <c r="V112" s="35"/>
      <c r="W112" s="35"/>
      <c r="X112" s="35"/>
      <c r="Y112" s="35"/>
      <c r="Z112" s="34"/>
      <c r="AA112" s="34"/>
    </row>
    <row r="113" spans="1:27" ht="20.25" x14ac:dyDescent="0.45">
      <c r="A113" s="196" t="s">
        <v>37</v>
      </c>
      <c r="B113" s="196"/>
      <c r="C113" s="196" t="s">
        <v>346</v>
      </c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S113" s="34"/>
      <c r="T113" s="35"/>
      <c r="U113" s="35"/>
      <c r="V113" s="35"/>
      <c r="W113" s="35"/>
      <c r="X113" s="35"/>
      <c r="Y113" s="35"/>
      <c r="Z113" s="34"/>
      <c r="AA113" s="34"/>
    </row>
    <row r="114" spans="1:27" ht="20.25" x14ac:dyDescent="0.45">
      <c r="A114" s="196"/>
      <c r="B114" s="196"/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S114" s="34"/>
      <c r="T114" s="35"/>
      <c r="U114" s="35"/>
      <c r="V114" s="35"/>
      <c r="W114" s="35"/>
      <c r="X114" s="35"/>
      <c r="Y114" s="35"/>
      <c r="Z114" s="34"/>
      <c r="AA114" s="34"/>
    </row>
    <row r="115" spans="1:27" s="37" customFormat="1" ht="20.25" x14ac:dyDescent="0.45">
      <c r="A115" s="196" t="s">
        <v>37</v>
      </c>
      <c r="B115" s="196"/>
      <c r="C115" s="196" t="s">
        <v>39</v>
      </c>
      <c r="D115" s="196"/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33"/>
      <c r="P115" s="33"/>
      <c r="Q115" s="33"/>
      <c r="R115" s="33"/>
      <c r="S115" s="34"/>
      <c r="T115" s="35"/>
      <c r="U115" s="35"/>
      <c r="V115" s="35"/>
      <c r="W115" s="35"/>
      <c r="X115" s="35"/>
      <c r="Y115" s="35"/>
      <c r="Z115" s="36"/>
      <c r="AA115" s="36"/>
    </row>
    <row r="116" spans="1:27" x14ac:dyDescent="0.45">
      <c r="A116" s="196"/>
      <c r="B116" s="196"/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S116" s="34"/>
      <c r="T116" s="34"/>
      <c r="U116" s="34"/>
      <c r="V116" s="34"/>
      <c r="W116" s="34"/>
      <c r="X116" s="34"/>
      <c r="Y116" s="34"/>
      <c r="Z116" s="34"/>
      <c r="AA116" s="34"/>
    </row>
    <row r="117" spans="1:27" x14ac:dyDescent="0.45">
      <c r="S117" s="34"/>
      <c r="T117" s="34"/>
      <c r="U117" s="34"/>
      <c r="V117" s="34"/>
      <c r="W117" s="34"/>
      <c r="X117" s="34"/>
      <c r="Y117" s="34"/>
    </row>
    <row r="118" spans="1:27" x14ac:dyDescent="0.45">
      <c r="S118" s="34"/>
      <c r="T118" s="34"/>
      <c r="U118" s="34"/>
      <c r="V118" s="34"/>
      <c r="W118" s="34"/>
      <c r="X118" s="34"/>
      <c r="Y118" s="34"/>
    </row>
  </sheetData>
  <mergeCells count="43">
    <mergeCell ref="A115:B116"/>
    <mergeCell ref="C115:N116"/>
    <mergeCell ref="A106:Y107"/>
    <mergeCell ref="A109:B110"/>
    <mergeCell ref="C109:N110"/>
    <mergeCell ref="A111:B112"/>
    <mergeCell ref="A100:Y101"/>
    <mergeCell ref="A91:Y92"/>
    <mergeCell ref="A83:Y90"/>
    <mergeCell ref="A113:B114"/>
    <mergeCell ref="C113:N114"/>
    <mergeCell ref="A44:Y45"/>
    <mergeCell ref="A50:Y53"/>
    <mergeCell ref="A54:Y55"/>
    <mergeCell ref="C111:N112"/>
    <mergeCell ref="A46:Y47"/>
    <mergeCell ref="A48:Y49"/>
    <mergeCell ref="A56:Y57"/>
    <mergeCell ref="A102:Y103"/>
    <mergeCell ref="A104:Y105"/>
    <mergeCell ref="A64:Y65"/>
    <mergeCell ref="A66:Y75"/>
    <mergeCell ref="A81:Y82"/>
    <mergeCell ref="A58:Y61"/>
    <mergeCell ref="A62:Y63"/>
    <mergeCell ref="A93:Y96"/>
    <mergeCell ref="A97:Y99"/>
    <mergeCell ref="A76:Y80"/>
    <mergeCell ref="A35:Y39"/>
    <mergeCell ref="A40:Y43"/>
    <mergeCell ref="A1:Y2"/>
    <mergeCell ref="A3:Y4"/>
    <mergeCell ref="A5:Y6"/>
    <mergeCell ref="A7:Y9"/>
    <mergeCell ref="A10:Y11"/>
    <mergeCell ref="A27:Y28"/>
    <mergeCell ref="A29:Y32"/>
    <mergeCell ref="A12:Y15"/>
    <mergeCell ref="A16:Y17"/>
    <mergeCell ref="A18:Y22"/>
    <mergeCell ref="A23:Y24"/>
    <mergeCell ref="A25:Y26"/>
    <mergeCell ref="A33:Y34"/>
  </mergeCells>
  <hyperlinks>
    <hyperlink ref="A100" r:id="rId1" xr:uid="{E0B29A32-5C9C-5540-AADC-E5D488733F48}"/>
  </hyperlinks>
  <pageMargins left="0.7" right="0.7" top="0.75" bottom="0.75" header="0.3" footer="0.3"/>
  <pageSetup paperSize="9" scale="65" orientation="landscape" horizontalDpi="1200" verticalDpi="1200" r:id="rId2"/>
  <headerFooter>
    <oddFooter>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BFB06-4A68-C940-BFAC-CDCDE43044A8}">
  <sheetPr>
    <tabColor theme="9" tint="0.59999389629810485"/>
  </sheetPr>
  <dimension ref="A1:F36"/>
  <sheetViews>
    <sheetView topLeftCell="C1" workbookViewId="0">
      <selection activeCell="C1" sqref="C1"/>
    </sheetView>
  </sheetViews>
  <sheetFormatPr defaultColWidth="10.6875" defaultRowHeight="15.4" x14ac:dyDescent="0.45"/>
  <cols>
    <col min="1" max="1" width="5.1875" hidden="1" customWidth="1"/>
    <col min="2" max="2" width="26.6875" hidden="1" customWidth="1"/>
    <col min="3" max="3" width="18" bestFit="1" customWidth="1"/>
    <col min="4" max="4" width="29.6875" bestFit="1" customWidth="1"/>
    <col min="5" max="5" width="10.5" bestFit="1" customWidth="1"/>
    <col min="6" max="6" width="15.5" bestFit="1" customWidth="1"/>
  </cols>
  <sheetData>
    <row r="1" spans="1:6" ht="15.75" thickBot="1" x14ac:dyDescent="0.5">
      <c r="C1" s="151" t="s">
        <v>59</v>
      </c>
      <c r="D1" s="151" t="s">
        <v>0</v>
      </c>
      <c r="E1" s="151" t="s">
        <v>1749</v>
      </c>
      <c r="F1" s="151" t="s">
        <v>1750</v>
      </c>
    </row>
    <row r="2" spans="1:6" x14ac:dyDescent="0.45">
      <c r="A2">
        <v>1</v>
      </c>
      <c r="B2" t="s">
        <v>1751</v>
      </c>
      <c r="C2" s="152">
        <v>1</v>
      </c>
      <c r="D2" s="152" t="str">
        <f>A2&amp;". "&amp;B2</f>
        <v>1. Стяжено Абсолютов</v>
      </c>
      <c r="E2" s="152"/>
      <c r="F2" s="152"/>
    </row>
    <row r="3" spans="1:6" ht="15.75" thickBot="1" x14ac:dyDescent="0.5">
      <c r="A3">
        <v>2</v>
      </c>
      <c r="B3" t="s">
        <v>1752</v>
      </c>
      <c r="C3" s="154">
        <v>1</v>
      </c>
      <c r="D3" s="154" t="str">
        <f t="shared" ref="D3:D5" si="0">A3&amp;". "&amp;B3</f>
        <v>2. Стяжена 1024-рица Человека</v>
      </c>
      <c r="E3" s="154"/>
      <c r="F3" s="154"/>
    </row>
    <row r="4" spans="1:6" x14ac:dyDescent="0.45">
      <c r="A4">
        <v>3</v>
      </c>
      <c r="B4" t="s">
        <v>1751</v>
      </c>
      <c r="C4" s="152">
        <f>C2+1</f>
        <v>2</v>
      </c>
      <c r="D4" s="152" t="str">
        <f t="shared" si="0"/>
        <v>3. Стяжено Абсолютов</v>
      </c>
      <c r="E4" s="152"/>
      <c r="F4" s="152"/>
    </row>
    <row r="5" spans="1:6" ht="15.75" thickBot="1" x14ac:dyDescent="0.5">
      <c r="A5">
        <v>4</v>
      </c>
      <c r="B5" t="s">
        <v>1752</v>
      </c>
      <c r="C5" s="153">
        <f>C3+1</f>
        <v>2</v>
      </c>
      <c r="D5" s="153" t="str">
        <f t="shared" si="0"/>
        <v>4. Стяжена 1024-рица Человека</v>
      </c>
      <c r="E5" s="153"/>
      <c r="F5" s="153"/>
    </row>
    <row r="6" spans="1:6" x14ac:dyDescent="0.45">
      <c r="A6">
        <v>5</v>
      </c>
      <c r="B6" t="s">
        <v>1751</v>
      </c>
      <c r="C6" s="152">
        <f t="shared" ref="C6:C34" si="1">C4+1</f>
        <v>3</v>
      </c>
      <c r="D6" s="152" t="str">
        <f t="shared" ref="D6:D34" si="2">A6&amp;". "&amp;B6</f>
        <v>5. Стяжено Абсолютов</v>
      </c>
      <c r="E6" s="152"/>
      <c r="F6" s="152"/>
    </row>
    <row r="7" spans="1:6" ht="15.75" thickBot="1" x14ac:dyDescent="0.5">
      <c r="A7">
        <v>6</v>
      </c>
      <c r="B7" t="s">
        <v>1752</v>
      </c>
      <c r="C7" s="153">
        <f t="shared" si="1"/>
        <v>3</v>
      </c>
      <c r="D7" s="153" t="str">
        <f t="shared" si="2"/>
        <v>6. Стяжена 1024-рица Человека</v>
      </c>
      <c r="E7" s="153"/>
      <c r="F7" s="153"/>
    </row>
    <row r="8" spans="1:6" x14ac:dyDescent="0.45">
      <c r="A8">
        <v>7</v>
      </c>
      <c r="B8" t="s">
        <v>1751</v>
      </c>
      <c r="C8" s="152">
        <f t="shared" si="1"/>
        <v>4</v>
      </c>
      <c r="D8" s="152" t="str">
        <f t="shared" si="2"/>
        <v>7. Стяжено Абсолютов</v>
      </c>
      <c r="E8" s="152"/>
      <c r="F8" s="152"/>
    </row>
    <row r="9" spans="1:6" ht="15.75" thickBot="1" x14ac:dyDescent="0.5">
      <c r="A9">
        <v>8</v>
      </c>
      <c r="B9" t="s">
        <v>1752</v>
      </c>
      <c r="C9" s="153">
        <f t="shared" si="1"/>
        <v>4</v>
      </c>
      <c r="D9" s="153" t="str">
        <f t="shared" si="2"/>
        <v>8. Стяжена 1024-рица Человека</v>
      </c>
      <c r="E9" s="153"/>
      <c r="F9" s="153"/>
    </row>
    <row r="10" spans="1:6" x14ac:dyDescent="0.45">
      <c r="A10">
        <v>9</v>
      </c>
      <c r="B10" t="s">
        <v>1751</v>
      </c>
      <c r="C10" s="152">
        <f t="shared" si="1"/>
        <v>5</v>
      </c>
      <c r="D10" s="152" t="str">
        <f t="shared" si="2"/>
        <v>9. Стяжено Абсолютов</v>
      </c>
      <c r="E10" s="152"/>
      <c r="F10" s="152"/>
    </row>
    <row r="11" spans="1:6" ht="15.75" thickBot="1" x14ac:dyDescent="0.5">
      <c r="A11">
        <v>10</v>
      </c>
      <c r="B11" t="s">
        <v>1752</v>
      </c>
      <c r="C11" s="153">
        <f t="shared" si="1"/>
        <v>5</v>
      </c>
      <c r="D11" s="153" t="str">
        <f t="shared" si="2"/>
        <v>10. Стяжена 1024-рица Человека</v>
      </c>
      <c r="E11" s="153"/>
      <c r="F11" s="153"/>
    </row>
    <row r="12" spans="1:6" x14ac:dyDescent="0.45">
      <c r="A12">
        <v>11</v>
      </c>
      <c r="B12" t="s">
        <v>1751</v>
      </c>
      <c r="C12" s="152">
        <f t="shared" si="1"/>
        <v>6</v>
      </c>
      <c r="D12" s="152" t="str">
        <f t="shared" si="2"/>
        <v>11. Стяжено Абсолютов</v>
      </c>
      <c r="E12" s="152"/>
      <c r="F12" s="152"/>
    </row>
    <row r="13" spans="1:6" ht="15.75" thickBot="1" x14ac:dyDescent="0.5">
      <c r="A13">
        <v>12</v>
      </c>
      <c r="B13" t="s">
        <v>1752</v>
      </c>
      <c r="C13" s="153">
        <f t="shared" si="1"/>
        <v>6</v>
      </c>
      <c r="D13" s="153" t="str">
        <f t="shared" si="2"/>
        <v>12. Стяжена 1024-рица Человека</v>
      </c>
      <c r="E13" s="153"/>
      <c r="F13" s="153"/>
    </row>
    <row r="14" spans="1:6" x14ac:dyDescent="0.45">
      <c r="A14">
        <v>13</v>
      </c>
      <c r="B14" t="s">
        <v>1751</v>
      </c>
      <c r="C14" s="152">
        <f t="shared" si="1"/>
        <v>7</v>
      </c>
      <c r="D14" s="152" t="str">
        <f t="shared" si="2"/>
        <v>13. Стяжено Абсолютов</v>
      </c>
      <c r="E14" s="152"/>
      <c r="F14" s="152"/>
    </row>
    <row r="15" spans="1:6" ht="15.75" thickBot="1" x14ac:dyDescent="0.5">
      <c r="A15">
        <v>14</v>
      </c>
      <c r="B15" t="s">
        <v>1752</v>
      </c>
      <c r="C15" s="153">
        <f t="shared" si="1"/>
        <v>7</v>
      </c>
      <c r="D15" s="153" t="str">
        <f t="shared" si="2"/>
        <v>14. Стяжена 1024-рица Человека</v>
      </c>
      <c r="E15" s="153"/>
      <c r="F15" s="153"/>
    </row>
    <row r="16" spans="1:6" x14ac:dyDescent="0.45">
      <c r="A16">
        <v>15</v>
      </c>
      <c r="B16" t="s">
        <v>1751</v>
      </c>
      <c r="C16" s="152">
        <f t="shared" si="1"/>
        <v>8</v>
      </c>
      <c r="D16" s="152" t="str">
        <f t="shared" si="2"/>
        <v>15. Стяжено Абсолютов</v>
      </c>
      <c r="E16" s="152"/>
      <c r="F16" s="152"/>
    </row>
    <row r="17" spans="1:6" ht="15.75" thickBot="1" x14ac:dyDescent="0.5">
      <c r="A17">
        <v>16</v>
      </c>
      <c r="B17" t="s">
        <v>1752</v>
      </c>
      <c r="C17" s="153">
        <f t="shared" si="1"/>
        <v>8</v>
      </c>
      <c r="D17" s="153" t="str">
        <f t="shared" si="2"/>
        <v>16. Стяжена 1024-рица Человека</v>
      </c>
      <c r="E17" s="153"/>
      <c r="F17" s="153"/>
    </row>
    <row r="18" spans="1:6" x14ac:dyDescent="0.45">
      <c r="A18">
        <v>17</v>
      </c>
      <c r="B18" t="s">
        <v>1751</v>
      </c>
      <c r="C18" s="152">
        <f t="shared" si="1"/>
        <v>9</v>
      </c>
      <c r="D18" s="152" t="str">
        <f t="shared" si="2"/>
        <v>17. Стяжено Абсолютов</v>
      </c>
      <c r="E18" s="152"/>
      <c r="F18" s="152"/>
    </row>
    <row r="19" spans="1:6" ht="15.75" thickBot="1" x14ac:dyDescent="0.5">
      <c r="A19">
        <v>18</v>
      </c>
      <c r="B19" t="s">
        <v>1752</v>
      </c>
      <c r="C19" s="153">
        <f t="shared" si="1"/>
        <v>9</v>
      </c>
      <c r="D19" s="153" t="str">
        <f t="shared" si="2"/>
        <v>18. Стяжена 1024-рица Человека</v>
      </c>
      <c r="E19" s="153"/>
      <c r="F19" s="153"/>
    </row>
    <row r="20" spans="1:6" x14ac:dyDescent="0.45">
      <c r="A20">
        <v>19</v>
      </c>
      <c r="B20" t="s">
        <v>1751</v>
      </c>
      <c r="C20" s="152">
        <f t="shared" si="1"/>
        <v>10</v>
      </c>
      <c r="D20" s="152" t="str">
        <f t="shared" si="2"/>
        <v>19. Стяжено Абсолютов</v>
      </c>
      <c r="E20" s="152"/>
      <c r="F20" s="152"/>
    </row>
    <row r="21" spans="1:6" ht="15.75" thickBot="1" x14ac:dyDescent="0.5">
      <c r="A21">
        <v>20</v>
      </c>
      <c r="B21" t="s">
        <v>1752</v>
      </c>
      <c r="C21" s="153">
        <f t="shared" si="1"/>
        <v>10</v>
      </c>
      <c r="D21" s="153" t="str">
        <f t="shared" si="2"/>
        <v>20. Стяжена 1024-рица Человека</v>
      </c>
      <c r="E21" s="153"/>
      <c r="F21" s="153"/>
    </row>
    <row r="22" spans="1:6" x14ac:dyDescent="0.45">
      <c r="A22">
        <v>21</v>
      </c>
      <c r="B22" t="s">
        <v>1751</v>
      </c>
      <c r="C22" s="152">
        <f t="shared" si="1"/>
        <v>11</v>
      </c>
      <c r="D22" s="152" t="str">
        <f t="shared" si="2"/>
        <v>21. Стяжено Абсолютов</v>
      </c>
      <c r="E22" s="152"/>
      <c r="F22" s="152"/>
    </row>
    <row r="23" spans="1:6" ht="15.75" thickBot="1" x14ac:dyDescent="0.5">
      <c r="A23">
        <v>22</v>
      </c>
      <c r="B23" t="s">
        <v>1752</v>
      </c>
      <c r="C23" s="153">
        <f t="shared" si="1"/>
        <v>11</v>
      </c>
      <c r="D23" s="153" t="str">
        <f t="shared" si="2"/>
        <v>22. Стяжена 1024-рица Человека</v>
      </c>
      <c r="E23" s="153"/>
      <c r="F23" s="153"/>
    </row>
    <row r="24" spans="1:6" x14ac:dyDescent="0.45">
      <c r="A24">
        <v>23</v>
      </c>
      <c r="B24" t="s">
        <v>1751</v>
      </c>
      <c r="C24" s="152">
        <f t="shared" si="1"/>
        <v>12</v>
      </c>
      <c r="D24" s="152" t="str">
        <f t="shared" si="2"/>
        <v>23. Стяжено Абсолютов</v>
      </c>
      <c r="E24" s="152"/>
      <c r="F24" s="152"/>
    </row>
    <row r="25" spans="1:6" ht="15.75" thickBot="1" x14ac:dyDescent="0.5">
      <c r="A25">
        <v>24</v>
      </c>
      <c r="B25" t="s">
        <v>1752</v>
      </c>
      <c r="C25" s="153">
        <f t="shared" si="1"/>
        <v>12</v>
      </c>
      <c r="D25" s="153" t="str">
        <f t="shared" si="2"/>
        <v>24. Стяжена 1024-рица Человека</v>
      </c>
      <c r="E25" s="153"/>
      <c r="F25" s="153"/>
    </row>
    <row r="26" spans="1:6" x14ac:dyDescent="0.45">
      <c r="A26">
        <v>25</v>
      </c>
      <c r="B26" t="s">
        <v>1751</v>
      </c>
      <c r="C26" s="152">
        <f t="shared" si="1"/>
        <v>13</v>
      </c>
      <c r="D26" s="152" t="str">
        <f t="shared" si="2"/>
        <v>25. Стяжено Абсолютов</v>
      </c>
      <c r="E26" s="152"/>
      <c r="F26" s="152"/>
    </row>
    <row r="27" spans="1:6" ht="15.75" thickBot="1" x14ac:dyDescent="0.5">
      <c r="A27">
        <v>26</v>
      </c>
      <c r="B27" t="s">
        <v>1752</v>
      </c>
      <c r="C27" s="153">
        <f t="shared" si="1"/>
        <v>13</v>
      </c>
      <c r="D27" s="153" t="str">
        <f t="shared" si="2"/>
        <v>26. Стяжена 1024-рица Человека</v>
      </c>
      <c r="E27" s="153"/>
      <c r="F27" s="153"/>
    </row>
    <row r="28" spans="1:6" x14ac:dyDescent="0.45">
      <c r="A28">
        <v>27</v>
      </c>
      <c r="B28" t="s">
        <v>1751</v>
      </c>
      <c r="C28" s="152">
        <f t="shared" si="1"/>
        <v>14</v>
      </c>
      <c r="D28" s="152" t="str">
        <f t="shared" si="2"/>
        <v>27. Стяжено Абсолютов</v>
      </c>
      <c r="E28" s="152"/>
      <c r="F28" s="152"/>
    </row>
    <row r="29" spans="1:6" ht="15.75" thickBot="1" x14ac:dyDescent="0.5">
      <c r="A29">
        <v>28</v>
      </c>
      <c r="B29" t="s">
        <v>1752</v>
      </c>
      <c r="C29" s="153">
        <f t="shared" si="1"/>
        <v>14</v>
      </c>
      <c r="D29" s="153" t="str">
        <f t="shared" si="2"/>
        <v>28. Стяжена 1024-рица Человека</v>
      </c>
      <c r="E29" s="153"/>
      <c r="F29" s="153"/>
    </row>
    <row r="30" spans="1:6" x14ac:dyDescent="0.45">
      <c r="A30">
        <v>29</v>
      </c>
      <c r="B30" t="s">
        <v>1751</v>
      </c>
      <c r="C30" s="152">
        <f t="shared" si="1"/>
        <v>15</v>
      </c>
      <c r="D30" s="152" t="str">
        <f t="shared" si="2"/>
        <v>29. Стяжено Абсолютов</v>
      </c>
      <c r="E30" s="152"/>
      <c r="F30" s="152"/>
    </row>
    <row r="31" spans="1:6" ht="15.75" thickBot="1" x14ac:dyDescent="0.5">
      <c r="A31">
        <v>30</v>
      </c>
      <c r="B31" t="s">
        <v>1752</v>
      </c>
      <c r="C31" s="153">
        <f t="shared" si="1"/>
        <v>15</v>
      </c>
      <c r="D31" s="153" t="str">
        <f t="shared" si="2"/>
        <v>30. Стяжена 1024-рица Человека</v>
      </c>
      <c r="E31" s="153"/>
      <c r="F31" s="153"/>
    </row>
    <row r="32" spans="1:6" x14ac:dyDescent="0.45">
      <c r="A32">
        <v>31</v>
      </c>
      <c r="B32" t="s">
        <v>1751</v>
      </c>
      <c r="C32" s="152">
        <f t="shared" si="1"/>
        <v>16</v>
      </c>
      <c r="D32" s="152" t="str">
        <f t="shared" si="2"/>
        <v>31. Стяжено Абсолютов</v>
      </c>
      <c r="E32" s="152"/>
      <c r="F32" s="152"/>
    </row>
    <row r="33" spans="1:6" ht="15.75" thickBot="1" x14ac:dyDescent="0.5">
      <c r="A33">
        <v>32</v>
      </c>
      <c r="B33" t="s">
        <v>1752</v>
      </c>
      <c r="C33" s="153">
        <f t="shared" si="1"/>
        <v>16</v>
      </c>
      <c r="D33" s="153" t="str">
        <f t="shared" si="2"/>
        <v>32. Стяжена 1024-рица Человека</v>
      </c>
      <c r="E33" s="153"/>
      <c r="F33" s="153"/>
    </row>
    <row r="34" spans="1:6" ht="15.75" thickBot="1" x14ac:dyDescent="0.5">
      <c r="A34">
        <v>33</v>
      </c>
      <c r="B34" t="s">
        <v>1751</v>
      </c>
      <c r="C34" s="152">
        <f t="shared" si="1"/>
        <v>17</v>
      </c>
      <c r="D34" s="152" t="str">
        <f t="shared" si="2"/>
        <v>33. Стяжено Абсолютов</v>
      </c>
      <c r="E34" s="152"/>
      <c r="F34" s="152"/>
    </row>
    <row r="35" spans="1:6" x14ac:dyDescent="0.45">
      <c r="A35">
        <v>34</v>
      </c>
      <c r="B35" t="s">
        <v>1751</v>
      </c>
      <c r="C35" s="152">
        <f>C34+1</f>
        <v>18</v>
      </c>
      <c r="D35" s="152" t="str">
        <f>A35&amp;". "&amp;B35</f>
        <v>34. Стяжено Абсолютов</v>
      </c>
      <c r="E35" s="152"/>
      <c r="F35" s="152"/>
    </row>
    <row r="36" spans="1:6" ht="15.75" thickBot="1" x14ac:dyDescent="0.5">
      <c r="A36">
        <v>35</v>
      </c>
      <c r="B36" t="s">
        <v>1752</v>
      </c>
      <c r="C36" s="153">
        <f>C35</f>
        <v>18</v>
      </c>
      <c r="D36" s="153" t="str">
        <f>A36&amp;". "&amp;B36</f>
        <v>35. Стяжена 1024-рица Человека</v>
      </c>
      <c r="E36" s="153"/>
      <c r="F36" s="153"/>
    </row>
  </sheetData>
  <autoFilter ref="C1:F1" xr:uid="{0E6BFB06-4A68-C940-BFAC-CDCDE43044A8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4068-B959-E246-89B3-127598125BB3}">
  <sheetPr>
    <tabColor rgb="FFFFFF00"/>
    <pageSetUpPr fitToPage="1"/>
  </sheetPr>
  <dimension ref="A1:B31"/>
  <sheetViews>
    <sheetView zoomScaleNormal="100" zoomScaleSheetLayoutView="100" workbookViewId="0"/>
  </sheetViews>
  <sheetFormatPr defaultColWidth="10.5" defaultRowHeight="15.4" x14ac:dyDescent="0.45"/>
  <cols>
    <col min="1" max="1" width="127.5" style="32" customWidth="1"/>
    <col min="2" max="2" width="127.1875" style="23" customWidth="1"/>
    <col min="3" max="4" width="10.5" style="23"/>
    <col min="5" max="5" width="20.8125" style="23" customWidth="1"/>
    <col min="6" max="14" width="10.5" style="23"/>
    <col min="15" max="15" width="9.6875" style="23" customWidth="1"/>
    <col min="16" max="17" width="10.5" style="23"/>
    <col min="18" max="18" width="20.8125" style="23" customWidth="1"/>
    <col min="19" max="16384" width="10.5" style="23"/>
  </cols>
  <sheetData>
    <row r="1" spans="1:2" x14ac:dyDescent="0.45">
      <c r="A1" s="24" t="s">
        <v>28</v>
      </c>
    </row>
    <row r="2" spans="1:2" x14ac:dyDescent="0.45">
      <c r="A2" s="25" t="s">
        <v>572</v>
      </c>
    </row>
    <row r="3" spans="1:2" x14ac:dyDescent="0.45">
      <c r="A3" s="25" t="s">
        <v>35</v>
      </c>
    </row>
    <row r="4" spans="1:2" x14ac:dyDescent="0.45">
      <c r="A4" s="25" t="s">
        <v>550</v>
      </c>
    </row>
    <row r="5" spans="1:2" x14ac:dyDescent="0.45">
      <c r="A5" s="25" t="s">
        <v>30</v>
      </c>
    </row>
    <row r="6" spans="1:2" ht="15.75" thickBot="1" x14ac:dyDescent="0.5">
      <c r="A6" s="25" t="s">
        <v>551</v>
      </c>
    </row>
    <row r="7" spans="1:2" ht="30.75" x14ac:dyDescent="0.45">
      <c r="A7" s="26" t="s">
        <v>552</v>
      </c>
      <c r="B7" s="27"/>
    </row>
    <row r="8" spans="1:2" ht="30.75" x14ac:dyDescent="0.45">
      <c r="A8" s="28" t="s">
        <v>553</v>
      </c>
      <c r="B8" s="27"/>
    </row>
    <row r="9" spans="1:2" ht="30.75" x14ac:dyDescent="0.45">
      <c r="A9" s="28" t="s">
        <v>554</v>
      </c>
      <c r="B9" s="27"/>
    </row>
    <row r="10" spans="1:2" ht="30.75" x14ac:dyDescent="0.45">
      <c r="A10" s="28" t="s">
        <v>555</v>
      </c>
      <c r="B10" s="27"/>
    </row>
    <row r="11" spans="1:2" ht="30.75" x14ac:dyDescent="0.45">
      <c r="A11" s="28" t="s">
        <v>556</v>
      </c>
      <c r="B11" s="27"/>
    </row>
    <row r="12" spans="1:2" ht="30.75" x14ac:dyDescent="0.45">
      <c r="A12" s="28" t="s">
        <v>557</v>
      </c>
      <c r="B12" s="27"/>
    </row>
    <row r="13" spans="1:2" ht="30.75" x14ac:dyDescent="0.45">
      <c r="A13" s="28" t="s">
        <v>558</v>
      </c>
      <c r="B13" s="27"/>
    </row>
    <row r="14" spans="1:2" ht="30.75" x14ac:dyDescent="0.45">
      <c r="A14" s="28" t="s">
        <v>559</v>
      </c>
      <c r="B14" s="27"/>
    </row>
    <row r="15" spans="1:2" ht="30.75" x14ac:dyDescent="0.45">
      <c r="A15" s="28" t="s">
        <v>560</v>
      </c>
      <c r="B15" s="27"/>
    </row>
    <row r="16" spans="1:2" ht="30.75" x14ac:dyDescent="0.45">
      <c r="A16" s="28" t="s">
        <v>561</v>
      </c>
      <c r="B16" s="27"/>
    </row>
    <row r="17" spans="1:2" ht="30.75" x14ac:dyDescent="0.45">
      <c r="A17" s="28" t="s">
        <v>562</v>
      </c>
      <c r="B17" s="27"/>
    </row>
    <row r="18" spans="1:2" ht="30.75" x14ac:dyDescent="0.45">
      <c r="A18" s="28" t="s">
        <v>563</v>
      </c>
      <c r="B18" s="27"/>
    </row>
    <row r="19" spans="1:2" ht="30.75" x14ac:dyDescent="0.45">
      <c r="A19" s="28" t="s">
        <v>564</v>
      </c>
      <c r="B19" s="27"/>
    </row>
    <row r="20" spans="1:2" ht="30.75" x14ac:dyDescent="0.45">
      <c r="A20" s="28" t="s">
        <v>565</v>
      </c>
      <c r="B20" s="27"/>
    </row>
    <row r="21" spans="1:2" ht="30.75" x14ac:dyDescent="0.45">
      <c r="A21" s="28" t="s">
        <v>566</v>
      </c>
      <c r="B21" s="27"/>
    </row>
    <row r="22" spans="1:2" ht="30.75" x14ac:dyDescent="0.45">
      <c r="A22" s="28" t="s">
        <v>567</v>
      </c>
      <c r="B22" s="27"/>
    </row>
    <row r="23" spans="1:2" ht="30.75" x14ac:dyDescent="0.45">
      <c r="A23" s="28" t="s">
        <v>568</v>
      </c>
      <c r="B23" s="27"/>
    </row>
    <row r="24" spans="1:2" ht="30.75" x14ac:dyDescent="0.45">
      <c r="A24" s="28" t="s">
        <v>569</v>
      </c>
      <c r="B24" s="27"/>
    </row>
    <row r="25" spans="1:2" ht="31.15" thickBot="1" x14ac:dyDescent="0.5">
      <c r="A25" s="29" t="s">
        <v>570</v>
      </c>
      <c r="B25" s="27"/>
    </row>
    <row r="26" spans="1:2" x14ac:dyDescent="0.45">
      <c r="A26" s="30"/>
    </row>
    <row r="27" spans="1:2" x14ac:dyDescent="0.45">
      <c r="A27" s="30"/>
    </row>
    <row r="28" spans="1:2" x14ac:dyDescent="0.45">
      <c r="A28" s="31"/>
    </row>
    <row r="29" spans="1:2" x14ac:dyDescent="0.45">
      <c r="A29" s="31"/>
    </row>
    <row r="30" spans="1:2" x14ac:dyDescent="0.45">
      <c r="A30" s="31"/>
    </row>
    <row r="31" spans="1:2" x14ac:dyDescent="0.45">
      <c r="A31" s="31"/>
    </row>
  </sheetData>
  <pageMargins left="0.7" right="0.7" top="0.75" bottom="0.75" header="0.3" footer="0.3"/>
  <pageSetup paperSize="9" scale="99" fitToHeight="0" orientation="landscape" horizontalDpi="0" verticalDpi="0"/>
  <headerFooter>
    <oddFooter>Страница  &amp;P из &amp;N</oddFooter>
  </headerFooter>
  <rowBreaks count="2" manualBreakCount="2">
    <brk id="12" max="16383" man="1"/>
    <brk id="2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36597-4945-4598-9129-287E9204CF04}">
  <dimension ref="A1:LMX131"/>
  <sheetViews>
    <sheetView zoomScale="90" zoomScaleNormal="90" workbookViewId="0">
      <pane xSplit="1" ySplit="1" topLeftCell="B2" activePane="bottomRight" state="frozen"/>
      <selection sqref="A1:J1"/>
      <selection pane="topRight" sqref="A1:J1"/>
      <selection pane="bottomLeft" sqref="A1:J1"/>
      <selection pane="bottomRight"/>
    </sheetView>
  </sheetViews>
  <sheetFormatPr defaultColWidth="25.8125" defaultRowHeight="15.4" x14ac:dyDescent="0.45"/>
  <cols>
    <col min="1" max="1" width="51.3125" style="130" bestFit="1" customWidth="1"/>
    <col min="2" max="2" width="30.6875" customWidth="1"/>
    <col min="4" max="4" width="26.6875" bestFit="1" customWidth="1"/>
    <col min="6" max="6" width="26.6875" bestFit="1" customWidth="1"/>
  </cols>
  <sheetData>
    <row r="1" spans="1:8194" ht="15.75" x14ac:dyDescent="0.5">
      <c r="A1" s="129" t="s">
        <v>44</v>
      </c>
      <c r="B1" s="79">
        <v>1</v>
      </c>
      <c r="C1" s="79">
        <v>2</v>
      </c>
      <c r="D1" s="79">
        <v>3</v>
      </c>
      <c r="E1" s="79">
        <v>4</v>
      </c>
      <c r="F1" s="79">
        <v>5</v>
      </c>
      <c r="G1" s="79">
        <v>6</v>
      </c>
      <c r="H1" s="79">
        <v>7</v>
      </c>
      <c r="I1" s="79">
        <v>8</v>
      </c>
      <c r="J1" s="79">
        <v>9</v>
      </c>
      <c r="K1" s="79">
        <v>10</v>
      </c>
      <c r="L1" s="79">
        <v>11</v>
      </c>
      <c r="M1" s="79">
        <v>12</v>
      </c>
      <c r="N1" s="79">
        <v>13</v>
      </c>
      <c r="O1" s="79">
        <v>14</v>
      </c>
      <c r="P1" s="79">
        <v>15</v>
      </c>
      <c r="Q1" s="79">
        <v>16</v>
      </c>
      <c r="R1" s="79">
        <v>17</v>
      </c>
      <c r="S1" s="79">
        <v>18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IR1" s="79"/>
      <c r="IS1" s="79"/>
      <c r="IT1" s="79"/>
      <c r="IU1" s="79"/>
      <c r="IV1" s="79"/>
      <c r="IW1" s="79"/>
      <c r="IX1" s="79"/>
      <c r="IY1" s="79"/>
      <c r="IZ1" s="79"/>
      <c r="JA1" s="79"/>
      <c r="JB1" s="79"/>
      <c r="JC1" s="79"/>
      <c r="JD1" s="79"/>
      <c r="JE1" s="79"/>
      <c r="JF1" s="79"/>
      <c r="JG1" s="79"/>
      <c r="JH1" s="79"/>
      <c r="JI1" s="79"/>
      <c r="JJ1" s="79"/>
      <c r="JK1" s="79"/>
      <c r="JL1" s="79"/>
      <c r="JM1" s="79"/>
      <c r="JN1" s="79"/>
      <c r="JO1" s="79"/>
      <c r="JP1" s="79"/>
      <c r="JQ1" s="79"/>
      <c r="JR1" s="79"/>
      <c r="JS1" s="79"/>
      <c r="JT1" s="79"/>
      <c r="JU1" s="79"/>
      <c r="JV1" s="79"/>
      <c r="JW1" s="79"/>
      <c r="JX1" s="79"/>
      <c r="JY1" s="79"/>
      <c r="JZ1" s="79"/>
      <c r="KA1" s="79"/>
      <c r="KB1" s="79"/>
      <c r="KC1" s="79"/>
      <c r="KD1" s="79"/>
      <c r="KE1" s="79"/>
      <c r="KF1" s="79"/>
      <c r="KG1" s="79"/>
      <c r="KH1" s="79"/>
      <c r="KI1" s="79"/>
      <c r="KJ1" s="79"/>
      <c r="KK1" s="79"/>
      <c r="KL1" s="79"/>
      <c r="KM1" s="79"/>
      <c r="KN1" s="79"/>
      <c r="KO1" s="79"/>
      <c r="KP1" s="79"/>
      <c r="KQ1" s="79"/>
      <c r="KR1" s="79"/>
      <c r="KS1" s="79"/>
      <c r="KT1" s="79"/>
      <c r="KU1" s="79"/>
      <c r="KV1" s="79"/>
      <c r="KW1" s="79"/>
      <c r="KX1" s="79"/>
      <c r="KY1" s="79"/>
      <c r="KZ1" s="79"/>
      <c r="LA1" s="79"/>
      <c r="LB1" s="79"/>
      <c r="LC1" s="79"/>
      <c r="LD1" s="79"/>
      <c r="LE1" s="79"/>
      <c r="LF1" s="79"/>
      <c r="LG1" s="79"/>
      <c r="LH1" s="79"/>
      <c r="LI1" s="79"/>
      <c r="LJ1" s="79"/>
      <c r="LK1" s="79"/>
      <c r="LL1" s="79"/>
      <c r="LM1" s="79"/>
      <c r="LN1" s="79"/>
      <c r="LO1" s="79"/>
      <c r="LP1" s="79"/>
      <c r="LQ1" s="79"/>
      <c r="LR1" s="79"/>
      <c r="LS1" s="79"/>
      <c r="LT1" s="79"/>
      <c r="LU1" s="79"/>
      <c r="LV1" s="79"/>
      <c r="LW1" s="79"/>
      <c r="LX1" s="79"/>
      <c r="LY1" s="79"/>
      <c r="LZ1" s="79"/>
      <c r="MA1" s="79"/>
      <c r="MB1" s="79"/>
      <c r="MC1" s="79"/>
      <c r="MD1" s="79"/>
      <c r="ME1" s="79"/>
      <c r="MF1" s="79"/>
      <c r="MG1" s="79"/>
      <c r="MH1" s="79"/>
      <c r="MI1" s="79"/>
      <c r="MJ1" s="79"/>
      <c r="MK1" s="79"/>
      <c r="ML1" s="79"/>
      <c r="MM1" s="79"/>
      <c r="MN1" s="79"/>
      <c r="MO1" s="79"/>
      <c r="MP1" s="79"/>
      <c r="MQ1" s="79"/>
      <c r="MR1" s="79"/>
      <c r="MS1" s="79"/>
      <c r="MT1" s="79"/>
      <c r="MU1" s="79"/>
      <c r="MV1" s="79"/>
      <c r="MW1" s="79"/>
      <c r="MX1" s="79"/>
      <c r="MY1" s="79"/>
      <c r="MZ1" s="79"/>
      <c r="NA1" s="79"/>
      <c r="NB1" s="79"/>
      <c r="NC1" s="79"/>
      <c r="ND1" s="79"/>
      <c r="NE1" s="79"/>
      <c r="NF1" s="79"/>
      <c r="NG1" s="79"/>
      <c r="NH1" s="79"/>
      <c r="NI1" s="79"/>
      <c r="NJ1" s="79"/>
      <c r="NK1" s="79"/>
      <c r="NL1" s="79"/>
      <c r="NM1" s="79"/>
      <c r="NN1" s="79"/>
      <c r="NO1" s="79"/>
      <c r="NP1" s="79"/>
      <c r="NQ1" s="79"/>
      <c r="NR1" s="79"/>
      <c r="NS1" s="79"/>
      <c r="NT1" s="79"/>
      <c r="NU1" s="79"/>
      <c r="NV1" s="79"/>
      <c r="NW1" s="79"/>
      <c r="NX1" s="79"/>
      <c r="NY1" s="79"/>
      <c r="NZ1" s="79"/>
      <c r="OA1" s="79"/>
      <c r="OB1" s="79"/>
      <c r="OC1" s="79"/>
      <c r="OD1" s="79"/>
      <c r="OE1" s="79"/>
      <c r="OF1" s="79"/>
      <c r="OG1" s="79"/>
      <c r="OH1" s="79"/>
      <c r="OI1" s="79"/>
      <c r="OJ1" s="79"/>
      <c r="OK1" s="79"/>
      <c r="OL1" s="79"/>
      <c r="OM1" s="79"/>
      <c r="ON1" s="79"/>
      <c r="OO1" s="79"/>
      <c r="OP1" s="79"/>
      <c r="OQ1" s="79"/>
      <c r="OR1" s="79"/>
      <c r="OS1" s="79"/>
      <c r="OT1" s="79"/>
      <c r="OU1" s="79"/>
      <c r="OV1" s="79"/>
      <c r="OW1" s="79"/>
      <c r="OX1" s="79"/>
      <c r="OY1" s="79"/>
      <c r="OZ1" s="79"/>
      <c r="PA1" s="79"/>
      <c r="PB1" s="79"/>
      <c r="PC1" s="79"/>
      <c r="PD1" s="79"/>
      <c r="PE1" s="79"/>
      <c r="PF1" s="79"/>
      <c r="PG1" s="79"/>
      <c r="PH1" s="79"/>
      <c r="PI1" s="79"/>
      <c r="PJ1" s="79"/>
      <c r="PK1" s="79"/>
      <c r="PL1" s="79"/>
      <c r="PM1" s="79"/>
      <c r="PN1" s="79"/>
      <c r="PO1" s="79"/>
      <c r="PP1" s="79"/>
      <c r="PQ1" s="79"/>
      <c r="PR1" s="79"/>
      <c r="PS1" s="79"/>
      <c r="PT1" s="79"/>
      <c r="PU1" s="79"/>
      <c r="PV1" s="79"/>
      <c r="PW1" s="79"/>
      <c r="PX1" s="79"/>
      <c r="PY1" s="79"/>
      <c r="PZ1" s="79"/>
      <c r="QA1" s="79"/>
      <c r="QB1" s="79"/>
      <c r="QC1" s="79"/>
      <c r="QD1" s="79"/>
      <c r="QE1" s="79"/>
      <c r="QF1" s="79"/>
      <c r="QG1" s="79"/>
      <c r="QH1" s="79"/>
      <c r="QI1" s="79"/>
      <c r="QJ1" s="79"/>
      <c r="QK1" s="79"/>
      <c r="QL1" s="79"/>
      <c r="QM1" s="79"/>
      <c r="QN1" s="79"/>
      <c r="QO1" s="79"/>
      <c r="QP1" s="79"/>
      <c r="QQ1" s="79"/>
      <c r="QR1" s="79"/>
      <c r="QS1" s="79"/>
      <c r="QT1" s="79"/>
      <c r="QU1" s="79"/>
      <c r="QV1" s="79"/>
      <c r="QW1" s="79"/>
      <c r="QX1" s="79"/>
      <c r="QY1" s="79"/>
      <c r="QZ1" s="79"/>
      <c r="RA1" s="79"/>
      <c r="RB1" s="79"/>
      <c r="RC1" s="79"/>
      <c r="RD1" s="79"/>
      <c r="RE1" s="79"/>
      <c r="RF1" s="79"/>
      <c r="RG1" s="79"/>
      <c r="RH1" s="79"/>
      <c r="RI1" s="79"/>
      <c r="RJ1" s="79"/>
      <c r="RK1" s="79"/>
      <c r="RL1" s="79"/>
      <c r="RM1" s="79"/>
      <c r="RN1" s="79"/>
      <c r="RO1" s="79"/>
      <c r="RP1" s="79"/>
      <c r="RQ1" s="79"/>
      <c r="RR1" s="79"/>
      <c r="RS1" s="79"/>
      <c r="RT1" s="79"/>
      <c r="RU1" s="79"/>
      <c r="RV1" s="79"/>
      <c r="RW1" s="79"/>
      <c r="RX1" s="79"/>
      <c r="RY1" s="79"/>
      <c r="RZ1" s="79"/>
      <c r="SA1" s="79"/>
      <c r="SB1" s="79"/>
      <c r="SC1" s="79"/>
      <c r="SD1" s="79"/>
      <c r="SE1" s="79"/>
      <c r="SF1" s="79"/>
      <c r="SG1" s="79"/>
      <c r="SH1" s="79"/>
      <c r="SI1" s="79"/>
      <c r="SJ1" s="79"/>
      <c r="SK1" s="79"/>
      <c r="SL1" s="79"/>
      <c r="SM1" s="79"/>
      <c r="SN1" s="79"/>
      <c r="SO1" s="79"/>
      <c r="SP1" s="79"/>
      <c r="SQ1" s="79"/>
      <c r="SR1" s="79"/>
      <c r="SS1" s="79"/>
      <c r="ST1" s="79"/>
      <c r="SU1" s="79"/>
      <c r="SV1" s="79"/>
      <c r="SW1" s="79"/>
      <c r="SX1" s="79"/>
      <c r="SY1" s="79"/>
      <c r="SZ1" s="79"/>
      <c r="TA1" s="79"/>
      <c r="TB1" s="79"/>
      <c r="TC1" s="79"/>
      <c r="TD1" s="79"/>
      <c r="TE1" s="79"/>
      <c r="TF1" s="79"/>
      <c r="TG1" s="79"/>
      <c r="TH1" s="79"/>
      <c r="TI1" s="79"/>
      <c r="TJ1" s="79"/>
      <c r="TK1" s="79"/>
      <c r="TL1" s="79"/>
      <c r="TM1" s="79"/>
      <c r="TN1" s="79"/>
      <c r="TO1" s="79"/>
      <c r="TP1" s="79"/>
      <c r="TQ1" s="79"/>
      <c r="TR1" s="79"/>
      <c r="TS1" s="79"/>
      <c r="TT1" s="79"/>
      <c r="TU1" s="79"/>
      <c r="TV1" s="79"/>
      <c r="TW1" s="79"/>
      <c r="TX1" s="79"/>
      <c r="TY1" s="79"/>
      <c r="TZ1" s="79"/>
      <c r="UA1" s="79"/>
      <c r="UB1" s="79"/>
      <c r="UC1" s="79"/>
      <c r="UD1" s="79"/>
      <c r="UE1" s="79"/>
      <c r="UF1" s="79"/>
      <c r="UG1" s="79"/>
      <c r="UH1" s="79"/>
      <c r="UI1" s="79"/>
      <c r="UJ1" s="79"/>
      <c r="UK1" s="79"/>
      <c r="UL1" s="79"/>
      <c r="UM1" s="79"/>
      <c r="UN1" s="79"/>
      <c r="UO1" s="79"/>
      <c r="UP1" s="79"/>
      <c r="UQ1" s="79"/>
      <c r="UR1" s="79"/>
      <c r="US1" s="79"/>
      <c r="UT1" s="79"/>
      <c r="UU1" s="79"/>
      <c r="UV1" s="79"/>
      <c r="UW1" s="79"/>
      <c r="UX1" s="79"/>
      <c r="UY1" s="79"/>
      <c r="UZ1" s="79"/>
      <c r="VA1" s="79"/>
      <c r="VB1" s="79"/>
      <c r="VC1" s="79"/>
      <c r="VD1" s="79"/>
      <c r="VE1" s="79"/>
      <c r="VF1" s="79"/>
      <c r="VG1" s="79"/>
      <c r="VH1" s="79"/>
      <c r="VI1" s="79"/>
      <c r="VJ1" s="79"/>
      <c r="VK1" s="79"/>
      <c r="VL1" s="79"/>
      <c r="VM1" s="79"/>
      <c r="VN1" s="79"/>
      <c r="VO1" s="79"/>
      <c r="VP1" s="79"/>
      <c r="VQ1" s="79"/>
      <c r="VR1" s="79"/>
      <c r="VS1" s="79"/>
      <c r="VT1" s="79"/>
      <c r="VU1" s="79"/>
      <c r="VV1" s="79"/>
      <c r="VW1" s="79"/>
      <c r="VX1" s="79"/>
      <c r="VY1" s="79"/>
      <c r="VZ1" s="79"/>
      <c r="WA1" s="79"/>
      <c r="WB1" s="79"/>
      <c r="WC1" s="79"/>
      <c r="WD1" s="79"/>
      <c r="WE1" s="79"/>
      <c r="WF1" s="79"/>
      <c r="WG1" s="79"/>
      <c r="WH1" s="79"/>
      <c r="WI1" s="79"/>
      <c r="WJ1" s="79"/>
      <c r="WK1" s="79"/>
      <c r="WL1" s="79"/>
      <c r="WM1" s="79"/>
      <c r="WN1" s="79"/>
      <c r="WO1" s="79"/>
      <c r="WP1" s="79"/>
      <c r="WQ1" s="79"/>
      <c r="WR1" s="79"/>
      <c r="WS1" s="79"/>
      <c r="WT1" s="79"/>
      <c r="WU1" s="79"/>
      <c r="WV1" s="79"/>
      <c r="WW1" s="79"/>
      <c r="WX1" s="79"/>
      <c r="WY1" s="79"/>
      <c r="WZ1" s="79"/>
      <c r="XA1" s="79"/>
      <c r="XB1" s="79"/>
      <c r="XC1" s="79"/>
      <c r="XD1" s="79"/>
      <c r="XE1" s="79"/>
      <c r="XF1" s="79"/>
      <c r="XG1" s="79"/>
      <c r="XH1" s="79"/>
      <c r="XI1" s="79"/>
      <c r="XJ1" s="79"/>
      <c r="XK1" s="79"/>
      <c r="XL1" s="79"/>
      <c r="XM1" s="79"/>
      <c r="XN1" s="79"/>
      <c r="XO1" s="79"/>
      <c r="XP1" s="79"/>
      <c r="XQ1" s="79"/>
      <c r="XR1" s="79"/>
      <c r="XS1" s="79"/>
      <c r="XT1" s="79"/>
      <c r="XU1" s="79"/>
      <c r="XV1" s="79"/>
      <c r="XW1" s="79"/>
      <c r="XX1" s="79"/>
      <c r="XY1" s="79"/>
      <c r="XZ1" s="79"/>
      <c r="YA1" s="79"/>
      <c r="YB1" s="79"/>
      <c r="YC1" s="79"/>
      <c r="YD1" s="79"/>
      <c r="YE1" s="79"/>
      <c r="YF1" s="79"/>
      <c r="YG1" s="79"/>
      <c r="YH1" s="79"/>
      <c r="YI1" s="79"/>
      <c r="YJ1" s="79"/>
      <c r="YK1" s="79"/>
      <c r="YL1" s="79"/>
      <c r="YM1" s="79"/>
      <c r="YN1" s="79"/>
      <c r="YO1" s="79"/>
      <c r="YP1" s="79"/>
      <c r="YQ1" s="79"/>
      <c r="YR1" s="79"/>
      <c r="YS1" s="79"/>
      <c r="YT1" s="79"/>
      <c r="YU1" s="79"/>
      <c r="YV1" s="79"/>
      <c r="YW1" s="79"/>
      <c r="YX1" s="79"/>
      <c r="YY1" s="79"/>
      <c r="YZ1" s="79"/>
      <c r="ZA1" s="79"/>
      <c r="ZB1" s="79"/>
      <c r="ZC1" s="79"/>
      <c r="ZD1" s="79"/>
      <c r="ZE1" s="79"/>
      <c r="ZF1" s="79"/>
      <c r="ZG1" s="79"/>
      <c r="ZH1" s="79"/>
      <c r="ZI1" s="79"/>
      <c r="ZJ1" s="79"/>
      <c r="ZK1" s="79"/>
      <c r="ZL1" s="79"/>
      <c r="ZM1" s="79"/>
      <c r="ZN1" s="79"/>
      <c r="ZO1" s="79"/>
      <c r="ZP1" s="79"/>
      <c r="ZQ1" s="79"/>
      <c r="ZR1" s="79"/>
      <c r="ZS1" s="79"/>
      <c r="ZT1" s="79"/>
      <c r="ZU1" s="79"/>
      <c r="ZV1" s="79"/>
      <c r="ZW1" s="79"/>
      <c r="ZX1" s="79"/>
      <c r="ZY1" s="79"/>
      <c r="ZZ1" s="79"/>
      <c r="AAA1" s="79"/>
      <c r="AAB1" s="79"/>
      <c r="AAC1" s="79"/>
      <c r="AAD1" s="79"/>
      <c r="AAE1" s="79"/>
      <c r="AAF1" s="79"/>
      <c r="AAG1" s="79"/>
      <c r="AAH1" s="79"/>
      <c r="AAI1" s="79"/>
      <c r="AAJ1" s="79"/>
      <c r="AAK1" s="79"/>
      <c r="AAL1" s="79"/>
      <c r="AAM1" s="79"/>
      <c r="AAN1" s="79"/>
      <c r="AAO1" s="79"/>
      <c r="AAP1" s="79"/>
      <c r="AAQ1" s="79"/>
      <c r="AAR1" s="79"/>
      <c r="AAS1" s="79"/>
      <c r="AAT1" s="79"/>
      <c r="AAU1" s="79"/>
      <c r="AAV1" s="79"/>
      <c r="AAW1" s="79"/>
      <c r="AAX1" s="79"/>
      <c r="AAY1" s="79"/>
      <c r="AAZ1" s="79"/>
      <c r="ABA1" s="79"/>
      <c r="ABB1" s="79"/>
      <c r="ABC1" s="79"/>
      <c r="ABD1" s="79"/>
      <c r="ABE1" s="79"/>
      <c r="ABF1" s="79"/>
      <c r="ABG1" s="79"/>
      <c r="ABH1" s="79"/>
      <c r="ABI1" s="79"/>
      <c r="ABJ1" s="79"/>
      <c r="ABK1" s="79"/>
      <c r="ABL1" s="79"/>
      <c r="ABM1" s="79"/>
      <c r="ABN1" s="79"/>
      <c r="ABO1" s="79"/>
      <c r="ABP1" s="79"/>
      <c r="ABQ1" s="79"/>
      <c r="ABR1" s="79"/>
      <c r="ABS1" s="79"/>
      <c r="ABT1" s="79"/>
      <c r="ABU1" s="79"/>
      <c r="ABV1" s="79"/>
      <c r="ABW1" s="79"/>
      <c r="ABX1" s="79"/>
      <c r="ABY1" s="79"/>
      <c r="ABZ1" s="79"/>
      <c r="ACA1" s="79"/>
      <c r="ACB1" s="79"/>
      <c r="ACC1" s="79"/>
      <c r="ACD1" s="79"/>
      <c r="ACE1" s="79"/>
      <c r="ACF1" s="79"/>
      <c r="ACG1" s="79"/>
      <c r="ACH1" s="79"/>
      <c r="ACI1" s="79"/>
      <c r="ACJ1" s="79"/>
      <c r="ACK1" s="79"/>
      <c r="ACL1" s="79"/>
      <c r="ACM1" s="79"/>
      <c r="ACN1" s="79"/>
      <c r="ACO1" s="79"/>
      <c r="ACP1" s="79"/>
      <c r="ACQ1" s="79"/>
      <c r="ACR1" s="79"/>
      <c r="ACS1" s="79"/>
      <c r="ACT1" s="79"/>
      <c r="ACU1" s="79"/>
      <c r="ACV1" s="79"/>
      <c r="ACW1" s="79"/>
      <c r="ACX1" s="79"/>
      <c r="ACY1" s="79"/>
      <c r="ACZ1" s="79"/>
      <c r="ADA1" s="79"/>
      <c r="ADB1" s="79"/>
      <c r="ADC1" s="79"/>
      <c r="ADD1" s="79"/>
      <c r="ADE1" s="79"/>
      <c r="ADF1" s="79"/>
      <c r="ADG1" s="79"/>
      <c r="ADH1" s="79"/>
      <c r="ADI1" s="79"/>
      <c r="ADJ1" s="79"/>
      <c r="ADK1" s="79"/>
      <c r="ADL1" s="79"/>
      <c r="ADM1" s="79"/>
      <c r="ADN1" s="79"/>
      <c r="ADO1" s="79"/>
      <c r="ADP1" s="79"/>
      <c r="ADQ1" s="79"/>
      <c r="ADR1" s="79"/>
      <c r="ADS1" s="79"/>
      <c r="ADT1" s="79"/>
      <c r="ADU1" s="79"/>
      <c r="ADV1" s="79"/>
      <c r="ADW1" s="79"/>
      <c r="ADX1" s="79"/>
      <c r="ADY1" s="79"/>
      <c r="ADZ1" s="79"/>
      <c r="AEA1" s="79"/>
      <c r="AEB1" s="79"/>
      <c r="AEC1" s="79"/>
      <c r="AED1" s="79"/>
      <c r="AEE1" s="79"/>
      <c r="AEF1" s="79"/>
      <c r="AEG1" s="79"/>
      <c r="AEH1" s="79"/>
      <c r="AEI1" s="79"/>
      <c r="AEJ1" s="79"/>
      <c r="AEK1" s="79"/>
      <c r="AEL1" s="79"/>
      <c r="AEM1" s="79"/>
      <c r="AEN1" s="79"/>
      <c r="AEO1" s="79"/>
      <c r="AEP1" s="79"/>
      <c r="AEQ1" s="79"/>
      <c r="AER1" s="79"/>
      <c r="AES1" s="79"/>
      <c r="AET1" s="79"/>
      <c r="AEU1" s="79"/>
      <c r="AEV1" s="79"/>
      <c r="AEW1" s="79"/>
      <c r="AEX1" s="79"/>
      <c r="AEY1" s="79"/>
      <c r="AEZ1" s="79"/>
      <c r="AFA1" s="79"/>
      <c r="AFB1" s="79"/>
      <c r="AFC1" s="79"/>
      <c r="AFD1" s="79"/>
      <c r="AFE1" s="79"/>
      <c r="AFF1" s="79"/>
      <c r="AFG1" s="79"/>
      <c r="AFH1" s="79"/>
      <c r="AFI1" s="79"/>
      <c r="AFJ1" s="79"/>
      <c r="AFK1" s="79"/>
      <c r="AFL1" s="79"/>
      <c r="AFM1" s="79"/>
      <c r="AFN1" s="79"/>
      <c r="AFO1" s="79"/>
      <c r="AFP1" s="79"/>
      <c r="AFQ1" s="79"/>
      <c r="AFR1" s="79"/>
      <c r="AFS1" s="79"/>
      <c r="AFT1" s="79"/>
      <c r="AFU1" s="79"/>
      <c r="AFV1" s="79"/>
      <c r="AFW1" s="79"/>
      <c r="AFX1" s="79"/>
      <c r="AFY1" s="79"/>
      <c r="AFZ1" s="79"/>
      <c r="AGA1" s="79"/>
      <c r="AGB1" s="79"/>
      <c r="AGC1" s="79"/>
      <c r="AGD1" s="79"/>
      <c r="AGE1" s="79"/>
      <c r="AGF1" s="79"/>
      <c r="AGG1" s="79"/>
      <c r="AGH1" s="79"/>
      <c r="AGI1" s="79"/>
      <c r="AGJ1" s="79"/>
      <c r="AGK1" s="79"/>
      <c r="AGL1" s="79"/>
      <c r="AGM1" s="79"/>
      <c r="AGN1" s="79"/>
      <c r="AGO1" s="79"/>
      <c r="AGP1" s="79"/>
      <c r="AGQ1" s="79"/>
      <c r="AGR1" s="79"/>
      <c r="AGS1" s="79"/>
      <c r="AGT1" s="79"/>
      <c r="AGU1" s="79"/>
      <c r="AGV1" s="79"/>
      <c r="AGW1" s="79"/>
      <c r="AGX1" s="79"/>
      <c r="AGY1" s="79"/>
      <c r="AGZ1" s="79"/>
      <c r="AHA1" s="79"/>
      <c r="AHB1" s="79"/>
      <c r="AHC1" s="79"/>
      <c r="AHD1" s="79"/>
      <c r="AHE1" s="79"/>
      <c r="AHF1" s="79"/>
      <c r="AHG1" s="79"/>
      <c r="AHH1" s="79"/>
      <c r="AHI1" s="79"/>
      <c r="AHJ1" s="79"/>
      <c r="AHK1" s="79"/>
      <c r="AHL1" s="79"/>
      <c r="AHM1" s="79"/>
      <c r="AHN1" s="79"/>
      <c r="AHO1" s="79"/>
      <c r="AHP1" s="79"/>
      <c r="AHQ1" s="79"/>
      <c r="AHR1" s="79"/>
      <c r="AHS1" s="79"/>
      <c r="AHT1" s="79"/>
      <c r="AHU1" s="79"/>
      <c r="AHV1" s="79"/>
      <c r="AHW1" s="79"/>
      <c r="AHX1" s="79"/>
      <c r="AHY1" s="79"/>
      <c r="AHZ1" s="79"/>
      <c r="AIA1" s="79"/>
      <c r="AIB1" s="79"/>
      <c r="AIC1" s="79"/>
      <c r="AID1" s="79"/>
      <c r="AIE1" s="79"/>
      <c r="AIF1" s="79"/>
      <c r="AIG1" s="79"/>
      <c r="AIH1" s="79"/>
      <c r="AII1" s="79"/>
      <c r="AIJ1" s="79"/>
      <c r="AIK1" s="79"/>
      <c r="AIL1" s="79"/>
      <c r="AIM1" s="79"/>
      <c r="AIN1" s="79"/>
      <c r="AIO1" s="79"/>
      <c r="AIP1" s="79"/>
      <c r="AIQ1" s="79"/>
      <c r="AIR1" s="79"/>
      <c r="AIS1" s="79"/>
      <c r="AIT1" s="79"/>
      <c r="AIU1" s="79"/>
      <c r="AIV1" s="79"/>
      <c r="AIW1" s="79"/>
      <c r="AIX1" s="79"/>
      <c r="AIY1" s="79"/>
      <c r="AIZ1" s="79"/>
      <c r="AJA1" s="79"/>
      <c r="AJB1" s="79"/>
      <c r="AJC1" s="79"/>
      <c r="AJD1" s="79"/>
      <c r="AJE1" s="79"/>
      <c r="AJF1" s="79"/>
      <c r="AJG1" s="79"/>
      <c r="AJH1" s="79"/>
      <c r="AJI1" s="79"/>
      <c r="AJJ1" s="79"/>
      <c r="AJK1" s="79"/>
      <c r="AJL1" s="79"/>
      <c r="AJM1" s="79"/>
      <c r="AJN1" s="79"/>
      <c r="AJO1" s="79"/>
      <c r="AJP1" s="79"/>
      <c r="AJQ1" s="79"/>
      <c r="AJR1" s="79"/>
      <c r="AJS1" s="79"/>
      <c r="AJT1" s="79"/>
      <c r="AJU1" s="79"/>
      <c r="AJV1" s="79"/>
      <c r="AJW1" s="79"/>
      <c r="AJX1" s="79"/>
      <c r="AJY1" s="79"/>
      <c r="AJZ1" s="79"/>
      <c r="AKA1" s="79"/>
      <c r="AKB1" s="79"/>
      <c r="AKC1" s="79"/>
      <c r="AKD1" s="79"/>
      <c r="AKE1" s="79"/>
      <c r="AKF1" s="79"/>
      <c r="AKG1" s="79"/>
      <c r="AKH1" s="79"/>
      <c r="AKI1" s="79"/>
      <c r="AKJ1" s="79"/>
      <c r="AKK1" s="79"/>
      <c r="AKL1" s="79"/>
      <c r="AKM1" s="79"/>
      <c r="AKN1" s="79"/>
      <c r="AKO1" s="79"/>
      <c r="AKP1" s="79"/>
      <c r="AKQ1" s="79"/>
      <c r="AKR1" s="79"/>
      <c r="AKS1" s="79"/>
      <c r="AKT1" s="79"/>
      <c r="AKU1" s="79"/>
      <c r="AKV1" s="79"/>
      <c r="AKW1" s="79"/>
      <c r="AKX1" s="79"/>
      <c r="AKY1" s="79"/>
      <c r="AKZ1" s="79"/>
      <c r="ALA1" s="79"/>
      <c r="ALB1" s="79"/>
      <c r="ALC1" s="79"/>
      <c r="ALD1" s="79"/>
      <c r="ALE1" s="79"/>
      <c r="ALF1" s="79"/>
      <c r="ALG1" s="79"/>
      <c r="ALH1" s="79"/>
      <c r="ALI1" s="79"/>
      <c r="ALJ1" s="79"/>
      <c r="ALK1" s="79"/>
      <c r="ALL1" s="79"/>
      <c r="ALM1" s="79"/>
      <c r="ALN1" s="79"/>
      <c r="ALO1" s="79"/>
      <c r="ALP1" s="79"/>
      <c r="ALQ1" s="79"/>
      <c r="ALR1" s="79"/>
      <c r="ALS1" s="79"/>
      <c r="ALT1" s="79"/>
      <c r="ALU1" s="79"/>
      <c r="ALV1" s="79"/>
      <c r="ALW1" s="79"/>
      <c r="ALX1" s="79"/>
      <c r="ALY1" s="79"/>
      <c r="ALZ1" s="79"/>
      <c r="AMA1" s="79"/>
      <c r="AMB1" s="79"/>
      <c r="AMC1" s="79"/>
      <c r="AMD1" s="79"/>
      <c r="AME1" s="79"/>
      <c r="AMF1" s="79"/>
      <c r="AMG1" s="79"/>
      <c r="AMH1" s="79"/>
      <c r="AMI1" s="79"/>
      <c r="AMJ1" s="79"/>
      <c r="AMK1" s="79"/>
      <c r="AML1" s="79"/>
      <c r="AMM1" s="79"/>
      <c r="AMN1" s="79"/>
      <c r="AMO1" s="79"/>
      <c r="AMP1" s="79"/>
      <c r="AMQ1" s="79"/>
      <c r="AMR1" s="79"/>
      <c r="AMS1" s="79"/>
      <c r="AMT1" s="79"/>
      <c r="AMU1" s="79"/>
      <c r="AMV1" s="79"/>
      <c r="AMW1" s="79"/>
      <c r="AMX1" s="79"/>
      <c r="AMY1" s="79"/>
      <c r="AMZ1" s="79"/>
      <c r="ANA1" s="79"/>
      <c r="ANB1" s="79"/>
      <c r="ANC1" s="79"/>
      <c r="AND1" s="79"/>
      <c r="ANE1" s="79"/>
      <c r="ANF1" s="79"/>
      <c r="ANG1" s="79"/>
      <c r="ANH1" s="79"/>
      <c r="ANI1" s="79"/>
      <c r="ANJ1" s="79"/>
      <c r="ANK1" s="79"/>
      <c r="ANL1" s="79"/>
      <c r="ANM1" s="79"/>
      <c r="ANN1" s="79"/>
      <c r="ANO1" s="79"/>
      <c r="ANP1" s="79"/>
      <c r="ANQ1" s="79"/>
      <c r="ANR1" s="79"/>
      <c r="ANS1" s="79"/>
      <c r="ANT1" s="79"/>
      <c r="ANU1" s="79"/>
      <c r="ANV1" s="79"/>
      <c r="ANW1" s="79"/>
      <c r="ANX1" s="79"/>
      <c r="ANY1" s="79"/>
      <c r="ANZ1" s="79"/>
      <c r="AOA1" s="79"/>
      <c r="AOB1" s="79"/>
      <c r="AOC1" s="79"/>
      <c r="AOD1" s="79"/>
      <c r="AOE1" s="79"/>
      <c r="AOF1" s="79"/>
      <c r="AOG1" s="79"/>
      <c r="AOH1" s="79"/>
      <c r="AOI1" s="79"/>
      <c r="AOJ1" s="79"/>
      <c r="AOK1" s="79"/>
      <c r="AOL1" s="79"/>
      <c r="AOM1" s="79"/>
      <c r="AON1" s="79"/>
      <c r="AOO1" s="79"/>
      <c r="AOP1" s="79"/>
      <c r="AOQ1" s="79"/>
      <c r="AOR1" s="79"/>
      <c r="AOS1" s="79"/>
      <c r="AOT1" s="79"/>
      <c r="AOU1" s="79"/>
      <c r="AOV1" s="79"/>
      <c r="AOW1" s="79"/>
      <c r="AOX1" s="79"/>
      <c r="AOY1" s="79"/>
      <c r="AOZ1" s="79"/>
      <c r="APA1" s="79"/>
      <c r="APB1" s="79"/>
      <c r="APC1" s="79"/>
      <c r="APD1" s="79"/>
      <c r="APE1" s="79"/>
      <c r="APF1" s="79"/>
      <c r="APG1" s="79"/>
      <c r="APH1" s="79"/>
      <c r="API1" s="79"/>
      <c r="APJ1" s="79"/>
      <c r="APK1" s="79"/>
      <c r="APL1" s="79"/>
      <c r="APM1" s="79"/>
      <c r="APN1" s="79"/>
      <c r="APO1" s="79"/>
      <c r="APP1" s="79"/>
      <c r="APQ1" s="79"/>
      <c r="APR1" s="79"/>
      <c r="APS1" s="79"/>
      <c r="APT1" s="79"/>
      <c r="APU1" s="79"/>
      <c r="APV1" s="79"/>
      <c r="APW1" s="79"/>
      <c r="APX1" s="79"/>
      <c r="APY1" s="79"/>
      <c r="APZ1" s="79"/>
      <c r="AQA1" s="79"/>
      <c r="AQB1" s="79"/>
      <c r="AQC1" s="79"/>
      <c r="AQD1" s="79"/>
      <c r="AQE1" s="79"/>
      <c r="AQF1" s="79"/>
      <c r="AQG1" s="79"/>
      <c r="AQH1" s="79"/>
      <c r="AQI1" s="79"/>
      <c r="AQJ1" s="79"/>
      <c r="AQK1" s="79"/>
      <c r="AQL1" s="79"/>
      <c r="AQM1" s="79"/>
      <c r="AQN1" s="79"/>
      <c r="AQO1" s="79"/>
      <c r="AQP1" s="79"/>
      <c r="AQQ1" s="79"/>
      <c r="AQR1" s="79"/>
      <c r="AQS1" s="79"/>
      <c r="AQT1" s="79"/>
      <c r="AQU1" s="79"/>
      <c r="AQV1" s="79"/>
      <c r="AQW1" s="79"/>
      <c r="AQX1" s="79"/>
      <c r="AQY1" s="79"/>
      <c r="AQZ1" s="79"/>
      <c r="ARA1" s="79"/>
      <c r="ARB1" s="79"/>
      <c r="ARC1" s="79"/>
      <c r="ARD1" s="79"/>
      <c r="ARE1" s="79"/>
      <c r="ARF1" s="79"/>
      <c r="ARG1" s="79"/>
      <c r="ARH1" s="79"/>
      <c r="ARI1" s="79"/>
      <c r="ARJ1" s="79"/>
      <c r="ARK1" s="79"/>
      <c r="ARL1" s="79"/>
      <c r="ARM1" s="79"/>
      <c r="ARN1" s="79"/>
      <c r="ARO1" s="79"/>
      <c r="ARP1" s="79"/>
      <c r="ARQ1" s="79"/>
      <c r="ARR1" s="79"/>
      <c r="ARS1" s="79"/>
      <c r="ART1" s="79"/>
      <c r="ARU1" s="79"/>
      <c r="ARV1" s="79"/>
      <c r="ARW1" s="79"/>
      <c r="ARX1" s="79"/>
      <c r="ARY1" s="79"/>
      <c r="ARZ1" s="79"/>
      <c r="ASA1" s="79"/>
      <c r="ASB1" s="79"/>
      <c r="ASC1" s="79"/>
      <c r="ASD1" s="79"/>
      <c r="ASE1" s="79"/>
      <c r="ASF1" s="79"/>
      <c r="ASG1" s="79"/>
      <c r="ASH1" s="79"/>
      <c r="ASI1" s="79"/>
      <c r="ASJ1" s="79"/>
      <c r="ASK1" s="79"/>
      <c r="ASL1" s="79"/>
      <c r="ASM1" s="79"/>
      <c r="ASN1" s="79"/>
      <c r="ASO1" s="79"/>
      <c r="ASP1" s="79"/>
      <c r="ASQ1" s="79"/>
      <c r="ASR1" s="79"/>
      <c r="ASS1" s="79"/>
      <c r="AST1" s="79"/>
      <c r="ASU1" s="79"/>
      <c r="ASV1" s="79"/>
      <c r="ASW1" s="79"/>
      <c r="ASX1" s="79"/>
      <c r="ASY1" s="79"/>
      <c r="ASZ1" s="79"/>
      <c r="ATA1" s="79"/>
      <c r="ATB1" s="79"/>
      <c r="ATC1" s="79"/>
      <c r="ATD1" s="79"/>
      <c r="ATE1" s="79"/>
      <c r="ATF1" s="79"/>
      <c r="ATG1" s="79"/>
      <c r="ATH1" s="79"/>
      <c r="ATI1" s="79"/>
      <c r="ATJ1" s="79"/>
      <c r="ATK1" s="79"/>
      <c r="ATL1" s="79"/>
      <c r="ATM1" s="79"/>
      <c r="ATN1" s="79"/>
      <c r="ATO1" s="79"/>
      <c r="ATP1" s="79"/>
      <c r="ATQ1" s="79"/>
      <c r="ATR1" s="79"/>
      <c r="ATS1" s="79"/>
      <c r="ATT1" s="79"/>
      <c r="ATU1" s="79"/>
      <c r="ATV1" s="79"/>
      <c r="ATW1" s="79"/>
      <c r="ATX1" s="79"/>
      <c r="ATY1" s="79"/>
      <c r="ATZ1" s="79"/>
      <c r="AUA1" s="79"/>
      <c r="AUB1" s="79"/>
      <c r="AUC1" s="79"/>
      <c r="AUD1" s="79"/>
      <c r="AUE1" s="79"/>
      <c r="AUF1" s="79"/>
      <c r="AUG1" s="79"/>
      <c r="AUH1" s="79"/>
      <c r="AUI1" s="79"/>
      <c r="AUJ1" s="79"/>
      <c r="AUK1" s="79"/>
      <c r="AUL1" s="79"/>
      <c r="AUM1" s="79"/>
      <c r="AUN1" s="79"/>
      <c r="AUO1" s="79"/>
      <c r="AUP1" s="79"/>
      <c r="AUQ1" s="79"/>
      <c r="AUR1" s="79"/>
      <c r="AUS1" s="79"/>
      <c r="AUT1" s="79"/>
      <c r="AUU1" s="79"/>
      <c r="AUV1" s="79"/>
      <c r="AUW1" s="79"/>
      <c r="AUX1" s="79"/>
      <c r="AUY1" s="79"/>
      <c r="AUZ1" s="79"/>
      <c r="AVA1" s="79"/>
      <c r="AVB1" s="79"/>
      <c r="AVC1" s="79"/>
      <c r="AVD1" s="79"/>
      <c r="AVE1" s="79"/>
      <c r="AVF1" s="79"/>
      <c r="AVG1" s="79"/>
      <c r="AVH1" s="79"/>
      <c r="AVI1" s="79"/>
      <c r="AVJ1" s="79"/>
      <c r="AVK1" s="79"/>
      <c r="AVL1" s="79"/>
      <c r="AVM1" s="79"/>
      <c r="AVN1" s="79"/>
      <c r="AVO1" s="79"/>
      <c r="AVP1" s="79"/>
      <c r="AVQ1" s="79"/>
      <c r="AVR1" s="79"/>
      <c r="AVS1" s="79"/>
      <c r="AVT1" s="79"/>
      <c r="AVU1" s="79"/>
      <c r="AVV1" s="79"/>
      <c r="AVW1" s="79"/>
      <c r="AVX1" s="79"/>
      <c r="AVY1" s="79"/>
      <c r="AVZ1" s="79"/>
      <c r="AWA1" s="79"/>
      <c r="AWB1" s="79"/>
      <c r="AWC1" s="79"/>
      <c r="AWD1" s="79"/>
      <c r="AWE1" s="79"/>
      <c r="AWF1" s="79"/>
      <c r="AWG1" s="79"/>
      <c r="AWH1" s="79"/>
      <c r="AWI1" s="79"/>
      <c r="AWJ1" s="79"/>
      <c r="AWK1" s="79"/>
      <c r="AWL1" s="79"/>
      <c r="AWM1" s="79"/>
      <c r="AWN1" s="79"/>
      <c r="AWO1" s="79"/>
      <c r="AWP1" s="79"/>
      <c r="AWQ1" s="79"/>
      <c r="AWR1" s="79"/>
      <c r="AWS1" s="79"/>
      <c r="AWT1" s="79"/>
      <c r="AWU1" s="79"/>
      <c r="AWV1" s="79"/>
      <c r="AWW1" s="79"/>
      <c r="AWX1" s="79"/>
      <c r="AWY1" s="79"/>
      <c r="AWZ1" s="79"/>
      <c r="AXA1" s="79"/>
      <c r="AXB1" s="79"/>
      <c r="AXC1" s="79"/>
      <c r="AXD1" s="79"/>
      <c r="AXE1" s="79"/>
      <c r="AXF1" s="79"/>
      <c r="AXG1" s="79"/>
      <c r="AXH1" s="79"/>
      <c r="AXI1" s="79"/>
      <c r="AXJ1" s="79"/>
      <c r="AXK1" s="79"/>
      <c r="AXL1" s="79"/>
      <c r="AXM1" s="79"/>
      <c r="AXN1" s="79"/>
      <c r="AXO1" s="79"/>
      <c r="AXP1" s="79"/>
      <c r="AXQ1" s="79"/>
      <c r="AXR1" s="79"/>
      <c r="AXS1" s="79"/>
      <c r="AXT1" s="79"/>
      <c r="AXU1" s="79"/>
      <c r="AXV1" s="79"/>
      <c r="AXW1" s="79"/>
      <c r="AXX1" s="79"/>
      <c r="AXY1" s="79"/>
      <c r="AXZ1" s="79"/>
      <c r="AYA1" s="79"/>
      <c r="AYB1" s="79"/>
      <c r="AYC1" s="79"/>
      <c r="AYD1" s="79"/>
      <c r="AYE1" s="79"/>
      <c r="AYF1" s="79"/>
      <c r="AYG1" s="79"/>
      <c r="AYH1" s="79"/>
      <c r="AYI1" s="79"/>
      <c r="AYJ1" s="79"/>
      <c r="AYK1" s="79"/>
      <c r="AYL1" s="79"/>
      <c r="AYM1" s="79"/>
      <c r="AYN1" s="79"/>
      <c r="AYO1" s="79"/>
      <c r="AYP1" s="79"/>
      <c r="AYQ1" s="79"/>
      <c r="AYR1" s="79"/>
      <c r="AYS1" s="79"/>
      <c r="AYT1" s="79"/>
      <c r="AYU1" s="79"/>
      <c r="AYV1" s="79"/>
      <c r="AYW1" s="79"/>
      <c r="AYX1" s="79"/>
      <c r="AYY1" s="79"/>
      <c r="AYZ1" s="79"/>
      <c r="AZA1" s="79"/>
      <c r="AZB1" s="79"/>
      <c r="AZC1" s="79"/>
      <c r="AZD1" s="79"/>
      <c r="AZE1" s="79"/>
      <c r="AZF1" s="79"/>
      <c r="AZG1" s="79"/>
      <c r="AZH1" s="79"/>
      <c r="AZI1" s="79"/>
      <c r="AZJ1" s="79"/>
      <c r="AZK1" s="79"/>
      <c r="AZL1" s="79"/>
      <c r="AZM1" s="79"/>
      <c r="AZN1" s="79"/>
      <c r="AZO1" s="79"/>
      <c r="AZP1" s="79"/>
      <c r="AZQ1" s="79"/>
      <c r="AZR1" s="79"/>
      <c r="AZS1" s="79"/>
      <c r="AZT1" s="79"/>
      <c r="AZU1" s="79"/>
      <c r="AZV1" s="79"/>
      <c r="AZW1" s="79"/>
      <c r="AZX1" s="79"/>
      <c r="AZY1" s="79"/>
      <c r="AZZ1" s="79"/>
      <c r="BAA1" s="79"/>
      <c r="BAB1" s="79"/>
      <c r="BAC1" s="79"/>
      <c r="BAD1" s="79"/>
      <c r="BAE1" s="79"/>
      <c r="BAF1" s="79"/>
      <c r="BAG1" s="79"/>
      <c r="BAH1" s="79"/>
      <c r="BAI1" s="79"/>
      <c r="BAJ1" s="79"/>
      <c r="BAK1" s="79"/>
      <c r="BAL1" s="79"/>
      <c r="BAM1" s="79"/>
      <c r="BAN1" s="79"/>
      <c r="BAO1" s="79"/>
      <c r="BAP1" s="79"/>
      <c r="BAQ1" s="79"/>
      <c r="BAR1" s="79"/>
      <c r="BAS1" s="79"/>
      <c r="BAT1" s="79"/>
      <c r="BAU1" s="79"/>
      <c r="BAV1" s="79"/>
      <c r="BAW1" s="79"/>
      <c r="BAX1" s="79"/>
      <c r="BAY1" s="79"/>
      <c r="BAZ1" s="79"/>
      <c r="BBA1" s="79"/>
      <c r="BBB1" s="79"/>
      <c r="BBC1" s="79"/>
      <c r="BBD1" s="79"/>
      <c r="BBE1" s="79"/>
      <c r="BBF1" s="79"/>
      <c r="BBG1" s="79"/>
      <c r="BBH1" s="79"/>
      <c r="BBI1" s="79"/>
      <c r="BBJ1" s="79"/>
      <c r="BBK1" s="79"/>
      <c r="BBL1" s="79"/>
      <c r="BBM1" s="79"/>
      <c r="BBN1" s="79"/>
      <c r="BBO1" s="79"/>
      <c r="BBP1" s="79"/>
      <c r="BBQ1" s="79"/>
      <c r="BBR1" s="79"/>
      <c r="BBS1" s="79"/>
      <c r="BBT1" s="79"/>
      <c r="BBU1" s="79"/>
      <c r="BBV1" s="79"/>
      <c r="BBW1" s="79"/>
      <c r="BBX1" s="79"/>
      <c r="BBY1" s="79"/>
      <c r="BBZ1" s="79"/>
      <c r="BCA1" s="79"/>
      <c r="BCB1" s="79"/>
      <c r="BCC1" s="79"/>
      <c r="BCD1" s="79"/>
      <c r="BCE1" s="79"/>
      <c r="BCF1" s="79"/>
      <c r="BCG1" s="79"/>
      <c r="BCH1" s="79"/>
      <c r="BCI1" s="79"/>
      <c r="BCJ1" s="79"/>
      <c r="BCK1" s="79"/>
      <c r="BCL1" s="79"/>
      <c r="BCM1" s="79"/>
      <c r="BCN1" s="79"/>
      <c r="BCO1" s="79"/>
      <c r="BCP1" s="79"/>
      <c r="BCQ1" s="79"/>
      <c r="BCR1" s="79"/>
      <c r="BCS1" s="79"/>
      <c r="BCT1" s="79"/>
      <c r="BCU1" s="79"/>
      <c r="BCV1" s="79"/>
      <c r="BCW1" s="79"/>
      <c r="BCX1" s="79"/>
      <c r="BCY1" s="79"/>
      <c r="BCZ1" s="79"/>
      <c r="BDA1" s="79"/>
      <c r="BDB1" s="79"/>
      <c r="BDC1" s="79"/>
      <c r="BDD1" s="79"/>
      <c r="BDE1" s="79"/>
      <c r="BDF1" s="79"/>
      <c r="BDG1" s="79"/>
      <c r="BDH1" s="79"/>
      <c r="BDI1" s="79"/>
      <c r="BDJ1" s="79"/>
      <c r="BDK1" s="79"/>
      <c r="BDL1" s="79"/>
      <c r="BDM1" s="79"/>
      <c r="BDN1" s="79"/>
      <c r="BDO1" s="79"/>
      <c r="BDP1" s="79"/>
      <c r="BDQ1" s="79"/>
      <c r="BDR1" s="79"/>
      <c r="BDS1" s="79"/>
      <c r="BDT1" s="79"/>
      <c r="BDU1" s="79"/>
      <c r="BDV1" s="79"/>
      <c r="BDW1" s="79"/>
      <c r="BDX1" s="79"/>
      <c r="BDY1" s="79"/>
      <c r="BDZ1" s="79"/>
      <c r="BEA1" s="79"/>
      <c r="BEB1" s="79"/>
      <c r="BEC1" s="79"/>
      <c r="BED1" s="79"/>
      <c r="BEE1" s="79"/>
      <c r="BEF1" s="79"/>
      <c r="BEG1" s="79"/>
      <c r="BEH1" s="79"/>
      <c r="BEI1" s="79"/>
      <c r="BEJ1" s="79"/>
      <c r="BEK1" s="79"/>
      <c r="BEL1" s="79"/>
      <c r="BEM1" s="79"/>
      <c r="BEN1" s="79"/>
      <c r="BEO1" s="79"/>
      <c r="BEP1" s="79"/>
      <c r="BEQ1" s="79"/>
      <c r="BER1" s="79"/>
      <c r="BES1" s="79"/>
      <c r="BET1" s="79"/>
      <c r="BEU1" s="79"/>
      <c r="BEV1" s="79"/>
      <c r="BEW1" s="79"/>
      <c r="BEX1" s="79"/>
      <c r="BEY1" s="79"/>
      <c r="BEZ1" s="79"/>
      <c r="BFA1" s="79"/>
      <c r="BFB1" s="79"/>
      <c r="BFC1" s="79"/>
      <c r="BFD1" s="79"/>
      <c r="BFE1" s="79"/>
      <c r="BFF1" s="79"/>
      <c r="BFG1" s="79"/>
      <c r="BFH1" s="79"/>
      <c r="BFI1" s="79"/>
      <c r="BFJ1" s="79"/>
      <c r="BFK1" s="79"/>
      <c r="BFL1" s="79"/>
      <c r="BFM1" s="79"/>
      <c r="BFN1" s="79"/>
      <c r="BFO1" s="79"/>
      <c r="BFP1" s="79"/>
      <c r="BFQ1" s="79"/>
      <c r="BFR1" s="79"/>
      <c r="BFS1" s="79"/>
      <c r="BFT1" s="79"/>
      <c r="BFU1" s="79"/>
      <c r="BFV1" s="79"/>
      <c r="BFW1" s="79"/>
      <c r="BFX1" s="79"/>
      <c r="BFY1" s="79"/>
      <c r="BFZ1" s="79"/>
      <c r="BGA1" s="79"/>
      <c r="BGB1" s="79"/>
      <c r="BGC1" s="79"/>
      <c r="BGD1" s="79"/>
      <c r="BGE1" s="79"/>
      <c r="BGF1" s="79"/>
      <c r="BGG1" s="79"/>
      <c r="BGH1" s="79"/>
      <c r="BGI1" s="79"/>
      <c r="BGJ1" s="79"/>
      <c r="BGK1" s="79"/>
      <c r="BGL1" s="79"/>
      <c r="BGM1" s="79"/>
      <c r="BGN1" s="79"/>
      <c r="BGO1" s="79"/>
      <c r="BGP1" s="79"/>
      <c r="BGQ1" s="79"/>
      <c r="BGR1" s="79"/>
      <c r="BGS1" s="79"/>
      <c r="BGT1" s="79"/>
      <c r="BGU1" s="79"/>
      <c r="BGV1" s="79"/>
      <c r="BGW1" s="79"/>
      <c r="BGX1" s="79"/>
      <c r="BGY1" s="79"/>
      <c r="BGZ1" s="79"/>
      <c r="BHA1" s="79"/>
      <c r="BHB1" s="79"/>
      <c r="BHC1" s="79"/>
      <c r="BHD1" s="79"/>
      <c r="BHE1" s="79"/>
      <c r="BHF1" s="79"/>
      <c r="BHG1" s="79"/>
      <c r="BHH1" s="79"/>
      <c r="BHI1" s="79"/>
      <c r="BHJ1" s="79"/>
      <c r="BHK1" s="79"/>
      <c r="BHL1" s="79"/>
      <c r="BHM1" s="79"/>
      <c r="BHN1" s="79"/>
      <c r="BHO1" s="79"/>
      <c r="BHP1" s="79"/>
      <c r="BHQ1" s="79"/>
      <c r="BHR1" s="79"/>
      <c r="BHS1" s="79"/>
      <c r="BHT1" s="79"/>
      <c r="BHU1" s="79"/>
      <c r="BHV1" s="79"/>
      <c r="BHW1" s="79"/>
      <c r="BHX1" s="79"/>
      <c r="BHY1" s="79"/>
      <c r="BHZ1" s="79"/>
      <c r="BIA1" s="79"/>
      <c r="BIB1" s="79"/>
      <c r="BIC1" s="79"/>
      <c r="BID1" s="79"/>
      <c r="BIE1" s="79"/>
      <c r="BIF1" s="79"/>
      <c r="BIG1" s="79"/>
      <c r="BIH1" s="79"/>
      <c r="BII1" s="79"/>
      <c r="BIJ1" s="79"/>
      <c r="BIK1" s="79"/>
      <c r="BIL1" s="79"/>
      <c r="BIM1" s="79"/>
      <c r="BIN1" s="79"/>
      <c r="BIO1" s="79"/>
      <c r="BIP1" s="79"/>
      <c r="BIQ1" s="79"/>
      <c r="BIR1" s="79"/>
      <c r="BIS1" s="79"/>
      <c r="BIT1" s="79"/>
      <c r="BIU1" s="79"/>
      <c r="BIV1" s="79"/>
      <c r="BIW1" s="79"/>
      <c r="BIX1" s="79"/>
      <c r="BIY1" s="79"/>
      <c r="BIZ1" s="79"/>
      <c r="BJA1" s="79"/>
      <c r="BJB1" s="79"/>
      <c r="BJC1" s="79"/>
      <c r="BJD1" s="79"/>
      <c r="BJE1" s="79"/>
      <c r="BJF1" s="79"/>
      <c r="BJG1" s="79"/>
      <c r="BJH1" s="79"/>
      <c r="BJI1" s="79"/>
      <c r="BJJ1" s="79"/>
      <c r="BJK1" s="79"/>
      <c r="BJL1" s="79"/>
      <c r="BJM1" s="79"/>
      <c r="BJN1" s="79"/>
      <c r="BJO1" s="79"/>
      <c r="BJP1" s="79"/>
      <c r="BJQ1" s="79"/>
      <c r="BJR1" s="79"/>
      <c r="BJS1" s="79"/>
      <c r="BJT1" s="79"/>
      <c r="BJU1" s="79"/>
      <c r="BJV1" s="79"/>
      <c r="BJW1" s="79"/>
      <c r="BJX1" s="79"/>
      <c r="BJY1" s="79"/>
      <c r="BJZ1" s="79"/>
      <c r="BKA1" s="79"/>
      <c r="BKB1" s="79"/>
      <c r="BKC1" s="79"/>
      <c r="BKD1" s="79"/>
      <c r="BKE1" s="79"/>
      <c r="BKF1" s="79"/>
      <c r="BKG1" s="79"/>
      <c r="BKH1" s="79"/>
      <c r="BKI1" s="79"/>
      <c r="BKJ1" s="79"/>
      <c r="BKK1" s="79"/>
      <c r="BKL1" s="79"/>
      <c r="BKM1" s="79"/>
      <c r="BKN1" s="79"/>
      <c r="BKO1" s="79"/>
      <c r="BKP1" s="79"/>
      <c r="BKQ1" s="79"/>
      <c r="BKR1" s="79"/>
      <c r="BKS1" s="79"/>
      <c r="BKT1" s="79"/>
      <c r="BKU1" s="79"/>
      <c r="BKV1" s="79"/>
      <c r="BKW1" s="79"/>
      <c r="BKX1" s="79"/>
      <c r="BKY1" s="79"/>
      <c r="BKZ1" s="79"/>
      <c r="BLA1" s="79"/>
      <c r="BLB1" s="79"/>
      <c r="BLC1" s="79"/>
      <c r="BLD1" s="79"/>
      <c r="BLE1" s="79"/>
      <c r="BLF1" s="79"/>
      <c r="BLG1" s="79"/>
      <c r="BLH1" s="79"/>
      <c r="BLI1" s="79"/>
      <c r="BLJ1" s="79"/>
      <c r="BLK1" s="79"/>
      <c r="BLL1" s="79"/>
      <c r="BLM1" s="79"/>
      <c r="BLN1" s="79"/>
      <c r="BLO1" s="79"/>
      <c r="BLP1" s="79"/>
      <c r="BLQ1" s="79"/>
      <c r="BLR1" s="79"/>
      <c r="BLS1" s="79"/>
      <c r="BLT1" s="79"/>
      <c r="BLU1" s="79"/>
      <c r="BLV1" s="79"/>
      <c r="BLW1" s="79"/>
      <c r="BLX1" s="79"/>
      <c r="BLY1" s="79"/>
      <c r="BLZ1" s="79"/>
      <c r="BMA1" s="79"/>
      <c r="BMB1" s="79"/>
      <c r="BMC1" s="79"/>
      <c r="BMD1" s="79"/>
      <c r="BME1" s="79"/>
      <c r="BMF1" s="79"/>
      <c r="BMG1" s="79"/>
      <c r="BMH1" s="79"/>
      <c r="BMI1" s="79"/>
      <c r="BMJ1" s="79"/>
      <c r="BMK1" s="79"/>
      <c r="BML1" s="79"/>
      <c r="BMM1" s="79"/>
      <c r="BMN1" s="79"/>
      <c r="BMO1" s="79"/>
      <c r="BMP1" s="79"/>
      <c r="BMQ1" s="79"/>
      <c r="BMR1" s="79"/>
      <c r="BMS1" s="79"/>
      <c r="BMT1" s="79"/>
      <c r="BMU1" s="79"/>
      <c r="BMV1" s="79"/>
      <c r="BMW1" s="79"/>
      <c r="BMX1" s="79"/>
      <c r="BMY1" s="79"/>
      <c r="BMZ1" s="79"/>
      <c r="BNA1" s="79"/>
      <c r="BNB1" s="79"/>
      <c r="BNC1" s="79"/>
      <c r="BND1" s="79"/>
      <c r="BNE1" s="79"/>
      <c r="BNF1" s="79"/>
      <c r="BNG1" s="79"/>
      <c r="BNH1" s="79"/>
      <c r="BNI1" s="79"/>
      <c r="BNJ1" s="79"/>
      <c r="BNK1" s="79"/>
      <c r="BNL1" s="79"/>
      <c r="BNM1" s="79"/>
      <c r="BNN1" s="79"/>
      <c r="BNO1" s="79"/>
      <c r="BNP1" s="79"/>
      <c r="BNQ1" s="79"/>
      <c r="BNR1" s="79"/>
      <c r="BNS1" s="79"/>
      <c r="BNT1" s="79"/>
      <c r="BNU1" s="79"/>
      <c r="BNV1" s="79"/>
      <c r="BNW1" s="79"/>
      <c r="BNX1" s="79"/>
      <c r="BNY1" s="79"/>
      <c r="BNZ1" s="79"/>
      <c r="BOA1" s="79"/>
      <c r="BOB1" s="79"/>
      <c r="BOC1" s="79"/>
      <c r="BOD1" s="79"/>
      <c r="BOE1" s="79"/>
      <c r="BOF1" s="79"/>
      <c r="BOG1" s="79"/>
      <c r="BOH1" s="79"/>
      <c r="BOI1" s="79"/>
      <c r="BOJ1" s="79"/>
      <c r="BOK1" s="79"/>
      <c r="BOL1" s="79"/>
      <c r="BOM1" s="79"/>
      <c r="BON1" s="79"/>
      <c r="BOO1" s="79"/>
      <c r="BOP1" s="79"/>
      <c r="BOQ1" s="79"/>
      <c r="BOR1" s="79"/>
      <c r="BOS1" s="79"/>
      <c r="BOT1" s="79"/>
      <c r="BOU1" s="79"/>
      <c r="BOV1" s="79"/>
      <c r="BOW1" s="79"/>
      <c r="BOX1" s="79"/>
      <c r="BOY1" s="79"/>
      <c r="BOZ1" s="79"/>
      <c r="BPA1" s="79"/>
      <c r="BPB1" s="79"/>
      <c r="BPC1" s="79"/>
      <c r="BPD1" s="79"/>
      <c r="BPE1" s="79"/>
      <c r="BPF1" s="79"/>
      <c r="BPG1" s="79"/>
      <c r="BPH1" s="79"/>
      <c r="BPI1" s="79"/>
      <c r="BPJ1" s="79"/>
      <c r="BPK1" s="79"/>
      <c r="BPL1" s="79"/>
      <c r="BPM1" s="79"/>
      <c r="BPN1" s="79"/>
      <c r="BPO1" s="79"/>
      <c r="BPP1" s="79"/>
      <c r="BPQ1" s="79"/>
      <c r="BPR1" s="79"/>
      <c r="BPS1" s="79"/>
      <c r="BPT1" s="79"/>
      <c r="BPU1" s="79"/>
      <c r="BPV1" s="79"/>
      <c r="BPW1" s="79"/>
      <c r="BPX1" s="79"/>
      <c r="BPY1" s="79"/>
      <c r="BPZ1" s="79"/>
      <c r="BQA1" s="79"/>
      <c r="BQB1" s="79"/>
      <c r="BQC1" s="79"/>
      <c r="BQD1" s="79"/>
      <c r="BQE1" s="79"/>
      <c r="BQF1" s="79"/>
      <c r="BQG1" s="79"/>
      <c r="BQH1" s="79"/>
      <c r="BQI1" s="79"/>
      <c r="BQJ1" s="79"/>
      <c r="BQK1" s="79"/>
      <c r="BQL1" s="79"/>
      <c r="BQM1" s="79"/>
      <c r="BQN1" s="79"/>
      <c r="BQO1" s="79"/>
      <c r="BQP1" s="79"/>
      <c r="BQQ1" s="79"/>
      <c r="BQR1" s="79"/>
      <c r="BQS1" s="79"/>
      <c r="BQT1" s="79"/>
      <c r="BQU1" s="79"/>
      <c r="BQV1" s="79"/>
      <c r="BQW1" s="79"/>
      <c r="BQX1" s="79"/>
      <c r="BQY1" s="79"/>
      <c r="BQZ1" s="79"/>
      <c r="BRA1" s="79"/>
      <c r="BRB1" s="79"/>
      <c r="BRC1" s="79"/>
      <c r="BRD1" s="79"/>
      <c r="BRE1" s="79"/>
      <c r="BRF1" s="79"/>
      <c r="BRG1" s="79"/>
      <c r="BRH1" s="79"/>
      <c r="BRI1" s="79"/>
      <c r="BRJ1" s="79"/>
      <c r="BRK1" s="79"/>
      <c r="BRL1" s="79"/>
      <c r="BRM1" s="79"/>
      <c r="BRN1" s="79"/>
      <c r="BRO1" s="79"/>
      <c r="BRP1" s="79"/>
      <c r="BRQ1" s="79"/>
      <c r="BRR1" s="79"/>
      <c r="BRS1" s="79"/>
      <c r="BRT1" s="79"/>
      <c r="BRU1" s="79"/>
      <c r="BRV1" s="79"/>
      <c r="BRW1" s="79"/>
      <c r="BRX1" s="79"/>
      <c r="BRY1" s="79"/>
      <c r="BRZ1" s="79"/>
      <c r="BSA1" s="79"/>
      <c r="BSB1" s="79"/>
      <c r="BSC1" s="79"/>
      <c r="BSD1" s="79"/>
      <c r="BSE1" s="79"/>
      <c r="BSF1" s="79"/>
      <c r="BSG1" s="79"/>
      <c r="BSH1" s="79"/>
      <c r="BSI1" s="79"/>
      <c r="BSJ1" s="79"/>
      <c r="BSK1" s="79"/>
      <c r="BSL1" s="79"/>
      <c r="BSM1" s="79"/>
      <c r="BSN1" s="79"/>
      <c r="BSO1" s="79"/>
      <c r="BSP1" s="79"/>
      <c r="BSQ1" s="79"/>
      <c r="BSR1" s="79"/>
      <c r="BSS1" s="79"/>
      <c r="BST1" s="79"/>
      <c r="BSU1" s="79"/>
      <c r="BSV1" s="79"/>
      <c r="BSW1" s="79"/>
      <c r="BSX1" s="79"/>
      <c r="BSY1" s="79"/>
      <c r="BSZ1" s="79"/>
      <c r="BTA1" s="79"/>
      <c r="BTB1" s="79"/>
      <c r="BTC1" s="79"/>
      <c r="BTD1" s="79"/>
      <c r="BTE1" s="79"/>
      <c r="BTF1" s="79"/>
      <c r="BTG1" s="79"/>
      <c r="BTH1" s="79"/>
      <c r="BTI1" s="79"/>
      <c r="BTJ1" s="79"/>
      <c r="BTK1" s="79"/>
      <c r="BTL1" s="79"/>
      <c r="BTM1" s="79"/>
      <c r="BTN1" s="79"/>
      <c r="BTO1" s="79"/>
      <c r="BTP1" s="79"/>
      <c r="BTQ1" s="79"/>
      <c r="BTR1" s="79"/>
      <c r="BTS1" s="79"/>
      <c r="BTT1" s="79"/>
      <c r="BTU1" s="79"/>
      <c r="BTV1" s="79"/>
      <c r="BTW1" s="79"/>
      <c r="BTX1" s="79"/>
      <c r="BTY1" s="79"/>
      <c r="BTZ1" s="79"/>
      <c r="BUA1" s="79"/>
      <c r="BUB1" s="79"/>
      <c r="BUC1" s="79"/>
      <c r="BUD1" s="79"/>
      <c r="BUE1" s="79"/>
      <c r="BUF1" s="79"/>
      <c r="BUG1" s="79"/>
      <c r="BUH1" s="79"/>
      <c r="BUI1" s="79"/>
      <c r="BUJ1" s="79"/>
      <c r="BUK1" s="79"/>
      <c r="BUL1" s="79"/>
      <c r="BUM1" s="79"/>
      <c r="BUN1" s="79"/>
      <c r="BUO1" s="79"/>
      <c r="BUP1" s="79"/>
      <c r="BUQ1" s="79"/>
      <c r="BUR1" s="79"/>
      <c r="BUS1" s="79"/>
      <c r="BUT1" s="79"/>
      <c r="BUU1" s="79"/>
      <c r="BUV1" s="79"/>
      <c r="BUW1" s="79"/>
      <c r="BUX1" s="79"/>
      <c r="BUY1" s="79"/>
      <c r="BUZ1" s="79"/>
      <c r="BVA1" s="79"/>
      <c r="BVB1" s="79"/>
      <c r="BVC1" s="79"/>
      <c r="BVD1" s="79"/>
      <c r="BVE1" s="79"/>
      <c r="BVF1" s="79"/>
      <c r="BVG1" s="79"/>
      <c r="BVH1" s="79"/>
      <c r="BVI1" s="79"/>
      <c r="BVJ1" s="79"/>
      <c r="BVK1" s="79"/>
      <c r="BVL1" s="79"/>
      <c r="BVM1" s="79"/>
      <c r="BVN1" s="79"/>
      <c r="BVO1" s="79"/>
      <c r="BVP1" s="79"/>
      <c r="BVQ1" s="79"/>
      <c r="BVR1" s="79"/>
      <c r="BVS1" s="79"/>
      <c r="BVT1" s="79"/>
      <c r="BVU1" s="79"/>
      <c r="BVV1" s="79"/>
      <c r="BVW1" s="79"/>
      <c r="BVX1" s="79"/>
      <c r="BVY1" s="79"/>
      <c r="BVZ1" s="79"/>
      <c r="BWA1" s="79"/>
      <c r="BWB1" s="79"/>
      <c r="BWC1" s="79"/>
      <c r="BWD1" s="79"/>
      <c r="BWE1" s="79"/>
      <c r="BWF1" s="79"/>
      <c r="BWG1" s="79"/>
      <c r="BWH1" s="79"/>
      <c r="BWI1" s="79"/>
      <c r="BWJ1" s="79"/>
      <c r="BWK1" s="79"/>
      <c r="BWL1" s="79"/>
      <c r="BWM1" s="79"/>
      <c r="BWN1" s="79"/>
      <c r="BWO1" s="79"/>
      <c r="BWP1" s="79"/>
      <c r="BWQ1" s="79"/>
      <c r="BWR1" s="79"/>
      <c r="BWS1" s="79"/>
      <c r="BWT1" s="79"/>
      <c r="BWU1" s="79"/>
      <c r="BWV1" s="79"/>
      <c r="BWW1" s="79"/>
      <c r="BWX1" s="79"/>
      <c r="BWY1" s="79"/>
      <c r="BWZ1" s="79"/>
      <c r="BXA1" s="79"/>
      <c r="BXB1" s="79"/>
      <c r="BXC1" s="79"/>
      <c r="BXD1" s="79"/>
      <c r="BXE1" s="79"/>
      <c r="BXF1" s="79"/>
      <c r="BXG1" s="79"/>
      <c r="BXH1" s="79"/>
      <c r="BXI1" s="79"/>
      <c r="BXJ1" s="79"/>
      <c r="BXK1" s="79"/>
      <c r="BXL1" s="79"/>
      <c r="BXM1" s="79"/>
      <c r="BXN1" s="79"/>
      <c r="BXO1" s="79"/>
      <c r="BXP1" s="79"/>
      <c r="BXQ1" s="79"/>
      <c r="BXR1" s="79"/>
      <c r="BXS1" s="79"/>
      <c r="BXT1" s="79"/>
      <c r="BXU1" s="79"/>
      <c r="BXV1" s="79"/>
      <c r="BXW1" s="79"/>
      <c r="BXX1" s="79"/>
      <c r="BXY1" s="79"/>
      <c r="BXZ1" s="79"/>
      <c r="BYA1" s="79"/>
      <c r="BYB1" s="79"/>
      <c r="BYC1" s="79"/>
      <c r="BYD1" s="79"/>
      <c r="BYE1" s="79"/>
      <c r="BYF1" s="79"/>
      <c r="BYG1" s="79"/>
      <c r="BYH1" s="79"/>
      <c r="BYI1" s="79"/>
      <c r="BYJ1" s="79"/>
      <c r="BYK1" s="79"/>
      <c r="BYL1" s="79"/>
      <c r="BYM1" s="79"/>
      <c r="BYN1" s="79"/>
      <c r="BYO1" s="79"/>
      <c r="BYP1" s="79"/>
      <c r="BYQ1" s="79"/>
      <c r="BYR1" s="79"/>
      <c r="BYS1" s="79"/>
      <c r="BYT1" s="79"/>
      <c r="BYU1" s="79"/>
      <c r="BYV1" s="79"/>
      <c r="BYW1" s="79"/>
      <c r="BYX1" s="79"/>
      <c r="BYY1" s="79"/>
      <c r="BYZ1" s="79"/>
      <c r="BZA1" s="79"/>
      <c r="BZB1" s="79"/>
      <c r="BZC1" s="79"/>
      <c r="BZD1" s="79"/>
      <c r="BZE1" s="79"/>
      <c r="BZF1" s="79"/>
      <c r="BZG1" s="79"/>
      <c r="BZH1" s="79"/>
      <c r="BZI1" s="79"/>
      <c r="BZJ1" s="79"/>
      <c r="BZK1" s="79"/>
      <c r="BZL1" s="79"/>
      <c r="BZM1" s="79"/>
      <c r="BZN1" s="79"/>
      <c r="BZO1" s="79"/>
      <c r="BZP1" s="79"/>
      <c r="BZQ1" s="79"/>
      <c r="BZR1" s="79"/>
      <c r="BZS1" s="79"/>
      <c r="BZT1" s="79"/>
      <c r="BZU1" s="79"/>
      <c r="BZV1" s="79"/>
      <c r="BZW1" s="79"/>
      <c r="BZX1" s="79"/>
      <c r="BZY1" s="79"/>
      <c r="BZZ1" s="79"/>
      <c r="CAA1" s="79"/>
      <c r="CAB1" s="79"/>
      <c r="CAC1" s="79"/>
      <c r="CAD1" s="79"/>
      <c r="CAE1" s="79"/>
      <c r="CAF1" s="79"/>
      <c r="CAG1" s="79"/>
      <c r="CAH1" s="79"/>
      <c r="CAI1" s="79"/>
      <c r="CAJ1" s="79"/>
      <c r="CAK1" s="79"/>
      <c r="CAL1" s="79"/>
      <c r="CAM1" s="79"/>
      <c r="CAN1" s="79"/>
      <c r="CAO1" s="79"/>
      <c r="CAP1" s="79"/>
      <c r="CAQ1" s="79"/>
      <c r="CAR1" s="79"/>
      <c r="CAS1" s="79"/>
      <c r="CAT1" s="79"/>
      <c r="CAU1" s="79"/>
      <c r="CAV1" s="79"/>
      <c r="CAW1" s="79"/>
      <c r="CAX1" s="79"/>
      <c r="CAY1" s="79"/>
      <c r="CAZ1" s="79"/>
      <c r="CBA1" s="79"/>
      <c r="CBB1" s="79"/>
      <c r="CBC1" s="79"/>
      <c r="CBD1" s="79"/>
      <c r="CBE1" s="79"/>
      <c r="CBF1" s="79"/>
      <c r="CBG1" s="79"/>
      <c r="CBH1" s="79"/>
      <c r="CBI1" s="79"/>
      <c r="CBJ1" s="79"/>
      <c r="CBK1" s="79"/>
      <c r="CBL1" s="79"/>
      <c r="CBM1" s="79"/>
      <c r="CBN1" s="79"/>
      <c r="CBO1" s="79"/>
      <c r="CBP1" s="79"/>
      <c r="CBQ1" s="79"/>
      <c r="CBR1" s="79"/>
      <c r="CBS1" s="79"/>
      <c r="CBT1" s="79"/>
      <c r="CBU1" s="79"/>
      <c r="CBV1" s="79"/>
      <c r="CBW1" s="79"/>
      <c r="CBX1" s="79"/>
      <c r="CBY1" s="79"/>
      <c r="CBZ1" s="79"/>
      <c r="CCA1" s="79"/>
      <c r="CCB1" s="79"/>
      <c r="CCC1" s="79"/>
      <c r="CCD1" s="79"/>
      <c r="CCE1" s="79"/>
      <c r="CCF1" s="79"/>
      <c r="CCG1" s="79"/>
      <c r="CCH1" s="79"/>
      <c r="CCI1" s="79"/>
      <c r="CCJ1" s="79"/>
      <c r="CCK1" s="79"/>
      <c r="CCL1" s="79"/>
      <c r="CCM1" s="79"/>
      <c r="CCN1" s="79"/>
      <c r="CCO1" s="79"/>
      <c r="CCP1" s="79"/>
      <c r="CCQ1" s="79"/>
      <c r="CCR1" s="79"/>
      <c r="CCS1" s="79"/>
      <c r="CCT1" s="79"/>
      <c r="CCU1" s="79"/>
      <c r="CCV1" s="79"/>
      <c r="CCW1" s="79"/>
      <c r="CCX1" s="79"/>
      <c r="CCY1" s="79"/>
      <c r="CCZ1" s="79"/>
      <c r="CDA1" s="79"/>
      <c r="CDB1" s="79"/>
      <c r="CDC1" s="79"/>
      <c r="CDD1" s="79"/>
      <c r="CDE1" s="79"/>
      <c r="CDF1" s="79"/>
      <c r="CDG1" s="79"/>
      <c r="CDH1" s="79"/>
      <c r="CDI1" s="79"/>
      <c r="CDJ1" s="79"/>
      <c r="CDK1" s="79"/>
      <c r="CDL1" s="79"/>
      <c r="CDM1" s="79"/>
      <c r="CDN1" s="79"/>
      <c r="CDO1" s="79"/>
      <c r="CDP1" s="79"/>
      <c r="CDQ1" s="79"/>
      <c r="CDR1" s="79"/>
      <c r="CDS1" s="79"/>
      <c r="CDT1" s="79"/>
      <c r="CDU1" s="79"/>
      <c r="CDV1" s="79"/>
      <c r="CDW1" s="79"/>
      <c r="CDX1" s="79"/>
      <c r="CDY1" s="79"/>
      <c r="CDZ1" s="79"/>
      <c r="CEA1" s="79"/>
      <c r="CEB1" s="79"/>
      <c r="CEC1" s="79"/>
      <c r="CED1" s="79"/>
      <c r="CEE1" s="79"/>
      <c r="CEF1" s="79"/>
      <c r="CEG1" s="79"/>
      <c r="CEH1" s="79"/>
      <c r="CEI1" s="79"/>
      <c r="CEJ1" s="79"/>
      <c r="CEK1" s="79"/>
      <c r="CEL1" s="79"/>
      <c r="CEM1" s="79"/>
      <c r="CEN1" s="79"/>
      <c r="CEO1" s="79"/>
      <c r="CEP1" s="79"/>
      <c r="CEQ1" s="79"/>
      <c r="CER1" s="79"/>
      <c r="CES1" s="79"/>
      <c r="CET1" s="79"/>
      <c r="CEU1" s="79"/>
      <c r="CEV1" s="79"/>
      <c r="CEW1" s="79"/>
      <c r="CEX1" s="79"/>
      <c r="CEY1" s="79"/>
      <c r="CEZ1" s="79"/>
      <c r="CFA1" s="79"/>
      <c r="CFB1" s="79"/>
      <c r="CFC1" s="79"/>
      <c r="CFD1" s="79"/>
      <c r="CFE1" s="79"/>
      <c r="CFF1" s="79"/>
      <c r="CFG1" s="79"/>
      <c r="CFH1" s="79"/>
      <c r="CFI1" s="79"/>
      <c r="CFJ1" s="79"/>
      <c r="CFK1" s="79"/>
      <c r="CFL1" s="79"/>
      <c r="CFM1" s="79"/>
      <c r="CFN1" s="79"/>
      <c r="CFO1" s="79"/>
      <c r="CFP1" s="79"/>
      <c r="CFQ1" s="79"/>
      <c r="CFR1" s="79"/>
      <c r="CFS1" s="79"/>
      <c r="CFT1" s="79"/>
      <c r="CFU1" s="79"/>
      <c r="CFV1" s="79"/>
      <c r="CFW1" s="79"/>
      <c r="CFX1" s="79"/>
      <c r="CFY1" s="79"/>
      <c r="CFZ1" s="79"/>
      <c r="CGA1" s="79"/>
      <c r="CGB1" s="79"/>
      <c r="CGC1" s="79"/>
      <c r="CGD1" s="79"/>
      <c r="CGE1" s="79"/>
      <c r="CGF1" s="79"/>
      <c r="CGG1" s="79"/>
      <c r="CGH1" s="79"/>
      <c r="CGI1" s="79"/>
      <c r="CGJ1" s="79"/>
      <c r="CGK1" s="79"/>
      <c r="CGL1" s="79"/>
      <c r="CGM1" s="79"/>
      <c r="CGN1" s="79"/>
      <c r="CGO1" s="79"/>
      <c r="CGP1" s="79"/>
      <c r="CGQ1" s="79"/>
      <c r="CGR1" s="79"/>
      <c r="CGS1" s="79"/>
      <c r="CGT1" s="79"/>
      <c r="CGU1" s="79"/>
      <c r="CGV1" s="79"/>
      <c r="CGW1" s="79"/>
      <c r="CGX1" s="79"/>
      <c r="CGY1" s="79"/>
      <c r="CGZ1" s="79"/>
      <c r="CHA1" s="79"/>
      <c r="CHB1" s="79"/>
      <c r="CHC1" s="79"/>
      <c r="CHD1" s="79"/>
      <c r="CHE1" s="79"/>
      <c r="CHF1" s="79"/>
      <c r="CHG1" s="79"/>
      <c r="CHH1" s="79"/>
      <c r="CHI1" s="79"/>
      <c r="CHJ1" s="79"/>
      <c r="CHK1" s="79"/>
      <c r="CHL1" s="79"/>
      <c r="CHM1" s="79"/>
      <c r="CHN1" s="79"/>
      <c r="CHO1" s="79"/>
      <c r="CHP1" s="79"/>
      <c r="CHQ1" s="79"/>
      <c r="CHR1" s="79"/>
      <c r="CHS1" s="79"/>
      <c r="CHT1" s="79"/>
      <c r="CHU1" s="79"/>
      <c r="CHV1" s="79"/>
      <c r="CHW1" s="79"/>
      <c r="CHX1" s="79"/>
      <c r="CHY1" s="79"/>
      <c r="CHZ1" s="79"/>
      <c r="CIA1" s="79"/>
      <c r="CIB1" s="79"/>
      <c r="CIC1" s="79"/>
      <c r="CID1" s="79"/>
      <c r="CIE1" s="79"/>
      <c r="CIF1" s="79"/>
      <c r="CIG1" s="79"/>
      <c r="CIH1" s="79"/>
      <c r="CII1" s="79"/>
      <c r="CIJ1" s="79"/>
      <c r="CIK1" s="79"/>
      <c r="CIL1" s="79"/>
      <c r="CIM1" s="79"/>
      <c r="CIN1" s="79"/>
      <c r="CIO1" s="79"/>
      <c r="CIP1" s="79"/>
      <c r="CIQ1" s="79"/>
      <c r="CIR1" s="79"/>
      <c r="CIS1" s="79"/>
      <c r="CIT1" s="79"/>
      <c r="CIU1" s="79"/>
      <c r="CIV1" s="79"/>
      <c r="CIW1" s="79"/>
      <c r="CIX1" s="79"/>
      <c r="CIY1" s="79"/>
      <c r="CIZ1" s="79"/>
      <c r="CJA1" s="79"/>
      <c r="CJB1" s="79"/>
      <c r="CJC1" s="79"/>
      <c r="CJD1" s="79"/>
      <c r="CJE1" s="79"/>
      <c r="CJF1" s="79"/>
      <c r="CJG1" s="79"/>
      <c r="CJH1" s="79"/>
      <c r="CJI1" s="79"/>
      <c r="CJJ1" s="79"/>
      <c r="CJK1" s="79"/>
      <c r="CJL1" s="79"/>
      <c r="CJM1" s="79"/>
      <c r="CJN1" s="79"/>
      <c r="CJO1" s="79"/>
      <c r="CJP1" s="79"/>
      <c r="CJQ1" s="79"/>
      <c r="CJR1" s="79"/>
      <c r="CJS1" s="79"/>
      <c r="CJT1" s="79"/>
      <c r="CJU1" s="79"/>
      <c r="CJV1" s="79"/>
      <c r="CJW1" s="79"/>
      <c r="CJX1" s="79"/>
      <c r="CJY1" s="79"/>
      <c r="CJZ1" s="79"/>
      <c r="CKA1" s="79"/>
      <c r="CKB1" s="79"/>
      <c r="CKC1" s="79"/>
      <c r="CKD1" s="79"/>
      <c r="CKE1" s="79"/>
      <c r="CKF1" s="79"/>
      <c r="CKG1" s="79"/>
      <c r="CKH1" s="79"/>
      <c r="CKI1" s="79"/>
      <c r="CKJ1" s="79"/>
      <c r="CKK1" s="79"/>
      <c r="CKL1" s="79"/>
      <c r="CKM1" s="79"/>
      <c r="CKN1" s="79"/>
      <c r="CKO1" s="79"/>
      <c r="CKP1" s="79"/>
      <c r="CKQ1" s="79"/>
      <c r="CKR1" s="79"/>
      <c r="CKS1" s="79"/>
      <c r="CKT1" s="79"/>
      <c r="CKU1" s="79"/>
      <c r="CKV1" s="79"/>
      <c r="CKW1" s="79"/>
      <c r="CKX1" s="79"/>
      <c r="CKY1" s="79"/>
      <c r="CKZ1" s="79"/>
      <c r="CLA1" s="79"/>
      <c r="CLB1" s="79"/>
      <c r="CLC1" s="79"/>
      <c r="CLD1" s="79"/>
      <c r="CLE1" s="79"/>
      <c r="CLF1" s="79"/>
      <c r="CLG1" s="79"/>
      <c r="CLH1" s="79"/>
      <c r="CLI1" s="79"/>
      <c r="CLJ1" s="79"/>
      <c r="CLK1" s="79"/>
      <c r="CLL1" s="79"/>
      <c r="CLM1" s="79"/>
      <c r="CLN1" s="79"/>
      <c r="CLO1" s="79"/>
      <c r="CLP1" s="79"/>
      <c r="CLQ1" s="79"/>
      <c r="CLR1" s="79"/>
      <c r="CLS1" s="79"/>
      <c r="CLT1" s="79"/>
      <c r="CLU1" s="79"/>
      <c r="CLV1" s="79"/>
      <c r="CLW1" s="79"/>
      <c r="CLX1" s="79"/>
      <c r="CLY1" s="79"/>
      <c r="CLZ1" s="79"/>
      <c r="CMA1" s="79"/>
      <c r="CMB1" s="79"/>
      <c r="CMC1" s="79"/>
      <c r="CMD1" s="79"/>
      <c r="CME1" s="79"/>
      <c r="CMF1" s="79"/>
      <c r="CMG1" s="79"/>
      <c r="CMH1" s="79"/>
      <c r="CMI1" s="79"/>
      <c r="CMJ1" s="79"/>
      <c r="CMK1" s="79"/>
      <c r="CML1" s="79"/>
      <c r="CMM1" s="79"/>
      <c r="CMN1" s="79"/>
      <c r="CMO1" s="79"/>
      <c r="CMP1" s="79"/>
      <c r="CMQ1" s="79"/>
      <c r="CMR1" s="79"/>
      <c r="CMS1" s="79"/>
      <c r="CMT1" s="79"/>
      <c r="CMU1" s="79"/>
      <c r="CMV1" s="79"/>
      <c r="CMW1" s="79"/>
      <c r="CMX1" s="79"/>
      <c r="CMY1" s="79"/>
      <c r="CMZ1" s="79"/>
      <c r="CNA1" s="79"/>
      <c r="CNB1" s="79"/>
      <c r="CNC1" s="79"/>
      <c r="CND1" s="79"/>
      <c r="CNE1" s="79"/>
      <c r="CNF1" s="79"/>
      <c r="CNG1" s="79"/>
      <c r="CNH1" s="79"/>
      <c r="CNI1" s="79"/>
      <c r="CNJ1" s="79"/>
      <c r="CNK1" s="79"/>
      <c r="CNL1" s="79"/>
      <c r="CNM1" s="79"/>
      <c r="CNN1" s="79"/>
      <c r="CNO1" s="79"/>
      <c r="CNP1" s="79"/>
      <c r="CNQ1" s="79"/>
      <c r="CNR1" s="79"/>
      <c r="CNS1" s="79"/>
      <c r="CNT1" s="79"/>
      <c r="CNU1" s="79"/>
      <c r="CNV1" s="79"/>
      <c r="CNW1" s="79"/>
      <c r="CNX1" s="79"/>
      <c r="CNY1" s="79"/>
      <c r="CNZ1" s="79"/>
      <c r="COA1" s="79"/>
      <c r="COB1" s="79"/>
      <c r="COC1" s="79"/>
      <c r="COD1" s="79"/>
      <c r="COE1" s="79"/>
      <c r="COF1" s="79"/>
      <c r="COG1" s="79"/>
      <c r="COH1" s="79"/>
      <c r="COI1" s="79"/>
      <c r="COJ1" s="79"/>
      <c r="COK1" s="79"/>
      <c r="COL1" s="79"/>
      <c r="COM1" s="79"/>
      <c r="CON1" s="79"/>
      <c r="COO1" s="79"/>
      <c r="COP1" s="79"/>
      <c r="COQ1" s="79"/>
      <c r="COR1" s="79"/>
      <c r="COS1" s="79"/>
      <c r="COT1" s="79"/>
      <c r="COU1" s="79"/>
      <c r="COV1" s="79"/>
      <c r="COW1" s="79"/>
      <c r="COX1" s="79"/>
      <c r="COY1" s="79"/>
      <c r="COZ1" s="79"/>
      <c r="CPA1" s="79"/>
      <c r="CPB1" s="79"/>
      <c r="CPC1" s="79"/>
      <c r="CPD1" s="79"/>
      <c r="CPE1" s="79"/>
      <c r="CPF1" s="79"/>
      <c r="CPG1" s="79"/>
      <c r="CPH1" s="79"/>
      <c r="CPI1" s="79"/>
      <c r="CPJ1" s="79"/>
      <c r="CPK1" s="79"/>
      <c r="CPL1" s="79"/>
      <c r="CPM1" s="79"/>
      <c r="CPN1" s="79"/>
      <c r="CPO1" s="79"/>
      <c r="CPP1" s="79"/>
      <c r="CPQ1" s="79"/>
      <c r="CPR1" s="79"/>
      <c r="CPS1" s="79"/>
      <c r="CPT1" s="79"/>
      <c r="CPU1" s="79"/>
      <c r="CPV1" s="79"/>
      <c r="CPW1" s="79"/>
      <c r="CPX1" s="79"/>
      <c r="CPY1" s="79"/>
      <c r="CPZ1" s="79"/>
      <c r="CQA1" s="79"/>
      <c r="CQB1" s="79"/>
      <c r="CQC1" s="79"/>
      <c r="CQD1" s="79"/>
      <c r="CQE1" s="79"/>
      <c r="CQF1" s="79"/>
      <c r="CQG1" s="79"/>
      <c r="CQH1" s="79"/>
      <c r="CQI1" s="79"/>
      <c r="CQJ1" s="79"/>
      <c r="CQK1" s="79"/>
      <c r="CQL1" s="79"/>
      <c r="CQM1" s="79"/>
      <c r="CQN1" s="79"/>
      <c r="CQO1" s="79"/>
      <c r="CQP1" s="79"/>
      <c r="CQQ1" s="79"/>
      <c r="CQR1" s="79"/>
      <c r="CQS1" s="79"/>
      <c r="CQT1" s="79"/>
      <c r="CQU1" s="79"/>
      <c r="CQV1" s="79"/>
      <c r="CQW1" s="79"/>
      <c r="CQX1" s="79"/>
      <c r="CQY1" s="79"/>
      <c r="CQZ1" s="79"/>
      <c r="CRA1" s="79"/>
      <c r="CRB1" s="79"/>
      <c r="CRC1" s="79"/>
      <c r="CRD1" s="79"/>
      <c r="CRE1" s="79"/>
      <c r="CRF1" s="79"/>
      <c r="CRG1" s="79"/>
      <c r="CRH1" s="79"/>
      <c r="CRI1" s="79"/>
      <c r="CRJ1" s="79"/>
      <c r="CRK1" s="79"/>
      <c r="CRL1" s="79"/>
      <c r="CRM1" s="79"/>
      <c r="CRN1" s="79"/>
      <c r="CRO1" s="79"/>
      <c r="CRP1" s="79"/>
      <c r="CRQ1" s="79"/>
      <c r="CRR1" s="79"/>
      <c r="CRS1" s="79"/>
      <c r="CRT1" s="79"/>
      <c r="CRU1" s="79"/>
      <c r="CRV1" s="79"/>
      <c r="CRW1" s="79"/>
      <c r="CRX1" s="79"/>
      <c r="CRY1" s="79"/>
      <c r="CRZ1" s="79"/>
      <c r="CSA1" s="79"/>
      <c r="CSB1" s="79"/>
      <c r="CSC1" s="79"/>
      <c r="CSD1" s="79"/>
      <c r="CSE1" s="79"/>
      <c r="CSF1" s="79"/>
      <c r="CSG1" s="79"/>
      <c r="CSH1" s="79"/>
      <c r="CSI1" s="79"/>
      <c r="CSJ1" s="79"/>
      <c r="CSK1" s="79"/>
      <c r="CSL1" s="79"/>
      <c r="CSM1" s="79"/>
      <c r="CSN1" s="79"/>
      <c r="CSO1" s="79"/>
      <c r="CSP1" s="79"/>
      <c r="CSQ1" s="79"/>
      <c r="CSR1" s="79"/>
      <c r="CSS1" s="79"/>
      <c r="CST1" s="79"/>
      <c r="CSU1" s="79"/>
      <c r="CSV1" s="79"/>
      <c r="CSW1" s="79"/>
      <c r="CSX1" s="79"/>
      <c r="CSY1" s="79"/>
      <c r="CSZ1" s="79"/>
      <c r="CTA1" s="79"/>
      <c r="CTB1" s="79"/>
      <c r="CTC1" s="79"/>
      <c r="CTD1" s="79"/>
      <c r="CTE1" s="79"/>
      <c r="CTF1" s="79"/>
      <c r="CTG1" s="79"/>
      <c r="CTH1" s="79"/>
      <c r="CTI1" s="79"/>
      <c r="CTJ1" s="79"/>
      <c r="CTK1" s="79"/>
      <c r="CTL1" s="79"/>
      <c r="CTM1" s="79"/>
      <c r="CTN1" s="79"/>
      <c r="CTO1" s="79"/>
      <c r="CTP1" s="79"/>
      <c r="CTQ1" s="79"/>
      <c r="CTR1" s="79"/>
      <c r="CTS1" s="79"/>
      <c r="CTT1" s="79"/>
      <c r="CTU1" s="79"/>
      <c r="CTV1" s="79"/>
      <c r="CTW1" s="79"/>
      <c r="CTX1" s="79"/>
      <c r="CTY1" s="79"/>
      <c r="CTZ1" s="79"/>
      <c r="CUA1" s="79"/>
      <c r="CUB1" s="79"/>
      <c r="CUC1" s="79"/>
      <c r="CUD1" s="79"/>
      <c r="CUE1" s="79"/>
      <c r="CUF1" s="79"/>
      <c r="CUG1" s="79"/>
      <c r="CUH1" s="79"/>
      <c r="CUI1" s="79"/>
      <c r="CUJ1" s="79"/>
      <c r="CUK1" s="79"/>
      <c r="CUL1" s="79"/>
      <c r="CUM1" s="79"/>
      <c r="CUN1" s="79"/>
      <c r="CUO1" s="79"/>
      <c r="CUP1" s="79"/>
      <c r="CUQ1" s="79"/>
      <c r="CUR1" s="79"/>
      <c r="CUS1" s="79"/>
      <c r="CUT1" s="79"/>
      <c r="CUU1" s="79"/>
      <c r="CUV1" s="79"/>
      <c r="CUW1" s="79"/>
      <c r="CUX1" s="79"/>
      <c r="CUY1" s="79"/>
      <c r="CUZ1" s="79"/>
      <c r="CVA1" s="79"/>
      <c r="CVB1" s="79"/>
      <c r="CVC1" s="79"/>
      <c r="CVD1" s="79"/>
      <c r="CVE1" s="79"/>
      <c r="CVF1" s="79"/>
      <c r="CVG1" s="79"/>
      <c r="CVH1" s="79"/>
      <c r="CVI1" s="79"/>
      <c r="CVJ1" s="79"/>
      <c r="CVK1" s="79"/>
      <c r="CVL1" s="79"/>
      <c r="CVM1" s="79"/>
      <c r="CVN1" s="79"/>
      <c r="CVO1" s="79"/>
      <c r="CVP1" s="79"/>
      <c r="CVQ1" s="79"/>
      <c r="CVR1" s="79"/>
      <c r="CVS1" s="79"/>
      <c r="CVT1" s="79"/>
      <c r="CVU1" s="79"/>
      <c r="CVV1" s="79"/>
      <c r="CVW1" s="79"/>
      <c r="CVX1" s="79"/>
      <c r="CVY1" s="79"/>
      <c r="CVZ1" s="79"/>
      <c r="CWA1" s="79"/>
      <c r="CWB1" s="79"/>
      <c r="CWC1" s="79"/>
      <c r="CWD1" s="79"/>
      <c r="CWE1" s="79"/>
      <c r="CWF1" s="79"/>
      <c r="CWG1" s="79"/>
      <c r="CWH1" s="79"/>
      <c r="CWI1" s="79"/>
      <c r="CWJ1" s="79"/>
      <c r="CWK1" s="79"/>
      <c r="CWL1" s="79"/>
      <c r="CWM1" s="79"/>
      <c r="CWN1" s="79"/>
      <c r="CWO1" s="79"/>
      <c r="CWP1" s="79"/>
      <c r="CWQ1" s="79"/>
      <c r="CWR1" s="79"/>
      <c r="CWS1" s="79"/>
      <c r="CWT1" s="79"/>
      <c r="CWU1" s="79"/>
      <c r="CWV1" s="79"/>
      <c r="CWW1" s="79"/>
      <c r="CWX1" s="79"/>
      <c r="CWY1" s="79"/>
      <c r="CWZ1" s="79"/>
      <c r="CXA1" s="79"/>
      <c r="CXB1" s="79"/>
      <c r="CXC1" s="79"/>
      <c r="CXD1" s="79"/>
      <c r="CXE1" s="79"/>
      <c r="CXF1" s="79"/>
      <c r="CXG1" s="79"/>
      <c r="CXH1" s="79"/>
      <c r="CXI1" s="79"/>
      <c r="CXJ1" s="79"/>
      <c r="CXK1" s="79"/>
      <c r="CXL1" s="79"/>
      <c r="CXM1" s="79"/>
      <c r="CXN1" s="79"/>
      <c r="CXO1" s="79"/>
      <c r="CXP1" s="79"/>
      <c r="CXQ1" s="79"/>
      <c r="CXR1" s="79"/>
      <c r="CXS1" s="79"/>
      <c r="CXT1" s="79"/>
      <c r="CXU1" s="79"/>
      <c r="CXV1" s="79"/>
      <c r="CXW1" s="79"/>
      <c r="CXX1" s="79"/>
      <c r="CXY1" s="79"/>
      <c r="CXZ1" s="79"/>
      <c r="CYA1" s="79"/>
      <c r="CYB1" s="79"/>
      <c r="CYC1" s="79"/>
      <c r="CYD1" s="79"/>
      <c r="CYE1" s="79"/>
      <c r="CYF1" s="79"/>
      <c r="CYG1" s="79"/>
      <c r="CYH1" s="79"/>
      <c r="CYI1" s="79"/>
      <c r="CYJ1" s="79"/>
      <c r="CYK1" s="79"/>
      <c r="CYL1" s="79"/>
      <c r="CYM1" s="79"/>
      <c r="CYN1" s="79"/>
      <c r="CYO1" s="79"/>
      <c r="CYP1" s="79"/>
      <c r="CYQ1" s="79"/>
      <c r="CYR1" s="79"/>
      <c r="CYS1" s="79"/>
      <c r="CYT1" s="79"/>
      <c r="CYU1" s="79"/>
      <c r="CYV1" s="79"/>
      <c r="CYW1" s="79"/>
      <c r="CYX1" s="79"/>
      <c r="CYY1" s="79"/>
      <c r="CYZ1" s="79"/>
      <c r="CZA1" s="79"/>
      <c r="CZB1" s="79"/>
      <c r="CZC1" s="79"/>
      <c r="CZD1" s="79"/>
      <c r="CZE1" s="79"/>
      <c r="CZF1" s="79"/>
      <c r="CZG1" s="79"/>
      <c r="CZH1" s="79"/>
      <c r="CZI1" s="79"/>
      <c r="CZJ1" s="79"/>
      <c r="CZK1" s="79"/>
      <c r="CZL1" s="79"/>
      <c r="CZM1" s="79"/>
      <c r="CZN1" s="79"/>
      <c r="CZO1" s="79"/>
      <c r="CZP1" s="79"/>
      <c r="CZQ1" s="79"/>
      <c r="CZR1" s="79"/>
      <c r="CZS1" s="79"/>
      <c r="CZT1" s="79"/>
      <c r="CZU1" s="79"/>
      <c r="CZV1" s="79"/>
      <c r="CZW1" s="79"/>
      <c r="CZX1" s="79"/>
      <c r="CZY1" s="79"/>
      <c r="CZZ1" s="79"/>
      <c r="DAA1" s="79"/>
      <c r="DAB1" s="79"/>
      <c r="DAC1" s="79"/>
      <c r="DAD1" s="79"/>
      <c r="DAE1" s="79"/>
      <c r="DAF1" s="79"/>
      <c r="DAG1" s="79"/>
      <c r="DAH1" s="79"/>
      <c r="DAI1" s="79"/>
      <c r="DAJ1" s="79"/>
      <c r="DAK1" s="79"/>
      <c r="DAL1" s="79"/>
      <c r="DAM1" s="79"/>
      <c r="DAN1" s="79"/>
      <c r="DAO1" s="79"/>
      <c r="DAP1" s="79"/>
      <c r="DAQ1" s="79"/>
      <c r="DAR1" s="79"/>
      <c r="DAS1" s="79"/>
      <c r="DAT1" s="79"/>
      <c r="DAU1" s="79"/>
      <c r="DAV1" s="79"/>
      <c r="DAW1" s="79"/>
      <c r="DAX1" s="79"/>
      <c r="DAY1" s="79"/>
      <c r="DAZ1" s="79"/>
      <c r="DBA1" s="79"/>
      <c r="DBB1" s="79"/>
      <c r="DBC1" s="79"/>
      <c r="DBD1" s="79"/>
      <c r="DBE1" s="79"/>
      <c r="DBF1" s="79"/>
      <c r="DBG1" s="79"/>
      <c r="DBH1" s="79"/>
      <c r="DBI1" s="79"/>
      <c r="DBJ1" s="79"/>
      <c r="DBK1" s="79"/>
      <c r="DBL1" s="79"/>
      <c r="DBM1" s="79"/>
      <c r="DBN1" s="79"/>
      <c r="DBO1" s="79"/>
      <c r="DBP1" s="79"/>
      <c r="DBQ1" s="79"/>
      <c r="DBR1" s="79"/>
      <c r="DBS1" s="79"/>
      <c r="DBT1" s="79"/>
      <c r="DBU1" s="79"/>
      <c r="DBV1" s="79"/>
      <c r="DBW1" s="79"/>
      <c r="DBX1" s="79"/>
      <c r="DBY1" s="79"/>
      <c r="DBZ1" s="79"/>
      <c r="DCA1" s="79"/>
      <c r="DCB1" s="79"/>
      <c r="DCC1" s="79"/>
      <c r="DCD1" s="79"/>
      <c r="DCE1" s="79"/>
      <c r="DCF1" s="79"/>
      <c r="DCG1" s="79"/>
      <c r="DCH1" s="79"/>
      <c r="DCI1" s="79"/>
      <c r="DCJ1" s="79"/>
      <c r="DCK1" s="79"/>
      <c r="DCL1" s="79"/>
      <c r="DCM1" s="79"/>
      <c r="DCN1" s="79"/>
      <c r="DCO1" s="79"/>
      <c r="DCP1" s="79"/>
      <c r="DCQ1" s="79"/>
      <c r="DCR1" s="79"/>
      <c r="DCS1" s="79"/>
      <c r="DCT1" s="79"/>
      <c r="DCU1" s="79"/>
      <c r="DCV1" s="79"/>
      <c r="DCW1" s="79"/>
      <c r="DCX1" s="79"/>
      <c r="DCY1" s="79"/>
      <c r="DCZ1" s="79"/>
      <c r="DDA1" s="79"/>
      <c r="DDB1" s="79"/>
      <c r="DDC1" s="79"/>
      <c r="DDD1" s="79"/>
      <c r="DDE1" s="79"/>
      <c r="DDF1" s="79"/>
      <c r="DDG1" s="79"/>
      <c r="DDH1" s="79"/>
      <c r="DDI1" s="79"/>
      <c r="DDJ1" s="79"/>
      <c r="DDK1" s="79"/>
      <c r="DDL1" s="79"/>
      <c r="DDM1" s="79"/>
      <c r="DDN1" s="79"/>
      <c r="DDO1" s="79"/>
      <c r="DDP1" s="79"/>
      <c r="DDQ1" s="79"/>
      <c r="DDR1" s="79"/>
      <c r="DDS1" s="79"/>
      <c r="DDT1" s="79"/>
      <c r="DDU1" s="79"/>
      <c r="DDV1" s="79"/>
      <c r="DDW1" s="79"/>
      <c r="DDX1" s="79"/>
      <c r="DDY1" s="79"/>
      <c r="DDZ1" s="79"/>
      <c r="DEA1" s="79"/>
      <c r="DEB1" s="79"/>
      <c r="DEC1" s="79"/>
      <c r="DED1" s="79"/>
      <c r="DEE1" s="79"/>
      <c r="DEF1" s="79"/>
      <c r="DEG1" s="79"/>
      <c r="DEH1" s="79"/>
      <c r="DEI1" s="79"/>
      <c r="DEJ1" s="79"/>
      <c r="DEK1" s="79"/>
      <c r="DEL1" s="79"/>
      <c r="DEM1" s="79"/>
      <c r="DEN1" s="79"/>
      <c r="DEO1" s="79"/>
      <c r="DEP1" s="79"/>
      <c r="DEQ1" s="79"/>
      <c r="DER1" s="79"/>
      <c r="DES1" s="79"/>
      <c r="DET1" s="79"/>
      <c r="DEU1" s="79"/>
      <c r="DEV1" s="79"/>
      <c r="DEW1" s="79"/>
      <c r="DEX1" s="79"/>
      <c r="DEY1" s="79"/>
      <c r="DEZ1" s="79"/>
      <c r="DFA1" s="79"/>
      <c r="DFB1" s="79"/>
      <c r="DFC1" s="79"/>
      <c r="DFD1" s="79"/>
      <c r="DFE1" s="79"/>
      <c r="DFF1" s="79"/>
      <c r="DFG1" s="79"/>
      <c r="DFH1" s="79"/>
      <c r="DFI1" s="79"/>
      <c r="DFJ1" s="79"/>
      <c r="DFK1" s="79"/>
      <c r="DFL1" s="79"/>
      <c r="DFM1" s="79"/>
      <c r="DFN1" s="79"/>
      <c r="DFO1" s="79"/>
      <c r="DFP1" s="79"/>
      <c r="DFQ1" s="79"/>
      <c r="DFR1" s="79"/>
      <c r="DFS1" s="79"/>
      <c r="DFT1" s="79"/>
      <c r="DFU1" s="79"/>
      <c r="DFV1" s="79"/>
      <c r="DFW1" s="79"/>
      <c r="DFX1" s="79"/>
      <c r="DFY1" s="79"/>
      <c r="DFZ1" s="79"/>
      <c r="DGA1" s="79"/>
      <c r="DGB1" s="79"/>
      <c r="DGC1" s="79"/>
      <c r="DGD1" s="79"/>
      <c r="DGE1" s="79"/>
      <c r="DGF1" s="79"/>
      <c r="DGG1" s="79"/>
      <c r="DGH1" s="79"/>
      <c r="DGI1" s="79"/>
      <c r="DGJ1" s="79"/>
      <c r="DGK1" s="79"/>
      <c r="DGL1" s="79"/>
      <c r="DGM1" s="79"/>
      <c r="DGN1" s="79"/>
      <c r="DGO1" s="79"/>
      <c r="DGP1" s="79"/>
      <c r="DGQ1" s="79"/>
      <c r="DGR1" s="79"/>
      <c r="DGS1" s="79"/>
      <c r="DGT1" s="79"/>
      <c r="DGU1" s="79"/>
      <c r="DGV1" s="79"/>
      <c r="DGW1" s="79"/>
      <c r="DGX1" s="79"/>
      <c r="DGY1" s="79"/>
      <c r="DGZ1" s="79"/>
      <c r="DHA1" s="79"/>
      <c r="DHB1" s="79"/>
      <c r="DHC1" s="79"/>
      <c r="DHD1" s="79"/>
      <c r="DHE1" s="79"/>
      <c r="DHF1" s="79"/>
      <c r="DHG1" s="79"/>
      <c r="DHH1" s="79"/>
      <c r="DHI1" s="79"/>
      <c r="DHJ1" s="79"/>
      <c r="DHK1" s="79"/>
      <c r="DHL1" s="79"/>
      <c r="DHM1" s="79"/>
      <c r="DHN1" s="79"/>
      <c r="DHO1" s="79"/>
      <c r="DHP1" s="79"/>
      <c r="DHQ1" s="79"/>
      <c r="DHR1" s="79"/>
      <c r="DHS1" s="79"/>
      <c r="DHT1" s="79"/>
      <c r="DHU1" s="79"/>
      <c r="DHV1" s="79"/>
      <c r="DHW1" s="79"/>
      <c r="DHX1" s="79"/>
      <c r="DHY1" s="79"/>
      <c r="DHZ1" s="79"/>
      <c r="DIA1" s="79"/>
      <c r="DIB1" s="79"/>
      <c r="DIC1" s="79"/>
      <c r="DID1" s="79"/>
      <c r="DIE1" s="79"/>
      <c r="DIF1" s="79"/>
      <c r="DIG1" s="79"/>
      <c r="DIH1" s="79"/>
      <c r="DII1" s="79"/>
      <c r="DIJ1" s="79"/>
      <c r="DIK1" s="79"/>
      <c r="DIL1" s="79"/>
      <c r="DIM1" s="79"/>
      <c r="DIN1" s="79"/>
      <c r="DIO1" s="79"/>
      <c r="DIP1" s="79"/>
      <c r="DIQ1" s="79"/>
      <c r="DIR1" s="79"/>
      <c r="DIS1" s="79"/>
      <c r="DIT1" s="79"/>
      <c r="DIU1" s="79"/>
      <c r="DIV1" s="79"/>
      <c r="DIW1" s="79"/>
      <c r="DIX1" s="79"/>
      <c r="DIY1" s="79"/>
      <c r="DIZ1" s="79"/>
      <c r="DJA1" s="79"/>
      <c r="DJB1" s="79"/>
      <c r="DJC1" s="79"/>
      <c r="DJD1" s="79"/>
      <c r="DJE1" s="79"/>
      <c r="DJF1" s="79"/>
      <c r="DJG1" s="79"/>
      <c r="DJH1" s="79"/>
      <c r="DJI1" s="79"/>
      <c r="DJJ1" s="79"/>
      <c r="DJK1" s="79"/>
      <c r="DJL1" s="79"/>
      <c r="DJM1" s="79"/>
      <c r="DJN1" s="79"/>
      <c r="DJO1" s="79"/>
      <c r="DJP1" s="79"/>
      <c r="DJQ1" s="79"/>
      <c r="DJR1" s="79"/>
      <c r="DJS1" s="79"/>
      <c r="DJT1" s="79"/>
      <c r="DJU1" s="79"/>
      <c r="DJV1" s="79"/>
      <c r="DJW1" s="79"/>
      <c r="DJX1" s="79"/>
      <c r="DJY1" s="79"/>
      <c r="DJZ1" s="79"/>
      <c r="DKA1" s="79"/>
      <c r="DKB1" s="79"/>
      <c r="DKC1" s="79"/>
      <c r="DKD1" s="79"/>
      <c r="DKE1" s="79"/>
      <c r="DKF1" s="79"/>
      <c r="DKG1" s="79"/>
      <c r="DKH1" s="79"/>
      <c r="DKI1" s="79"/>
      <c r="DKJ1" s="79"/>
      <c r="DKK1" s="79"/>
      <c r="DKL1" s="79"/>
      <c r="DKM1" s="79"/>
      <c r="DKN1" s="79"/>
      <c r="DKO1" s="79"/>
      <c r="DKP1" s="79"/>
      <c r="DKQ1" s="79"/>
      <c r="DKR1" s="79"/>
      <c r="DKS1" s="79"/>
      <c r="DKT1" s="79"/>
      <c r="DKU1" s="79"/>
      <c r="DKV1" s="79"/>
      <c r="DKW1" s="79"/>
      <c r="DKX1" s="79"/>
      <c r="DKY1" s="79"/>
      <c r="DKZ1" s="79"/>
      <c r="DLA1" s="79"/>
      <c r="DLB1" s="79"/>
      <c r="DLC1" s="79"/>
      <c r="DLD1" s="79"/>
      <c r="DLE1" s="79"/>
      <c r="DLF1" s="79"/>
      <c r="DLG1" s="79"/>
      <c r="DLH1" s="79"/>
      <c r="DLI1" s="79"/>
      <c r="DLJ1" s="79"/>
      <c r="DLK1" s="79"/>
      <c r="DLL1" s="79"/>
      <c r="DLM1" s="79"/>
      <c r="DLN1" s="79"/>
      <c r="DLO1" s="79"/>
      <c r="DLP1" s="79"/>
      <c r="DLQ1" s="79"/>
      <c r="DLR1" s="79"/>
      <c r="DLS1" s="79"/>
      <c r="DLT1" s="79"/>
      <c r="DLU1" s="79"/>
      <c r="DLV1" s="79"/>
      <c r="DLW1" s="79"/>
      <c r="DLX1" s="79"/>
      <c r="DLY1" s="79"/>
      <c r="DLZ1" s="79"/>
      <c r="DMA1" s="79"/>
      <c r="DMB1" s="79"/>
      <c r="DMC1" s="79"/>
      <c r="DMD1" s="79"/>
      <c r="DME1" s="79"/>
      <c r="DMF1" s="79"/>
      <c r="DMG1" s="79"/>
      <c r="DMH1" s="79"/>
      <c r="DMI1" s="79"/>
      <c r="DMJ1" s="79"/>
      <c r="DMK1" s="79"/>
      <c r="DML1" s="79"/>
      <c r="DMM1" s="79"/>
      <c r="DMN1" s="79"/>
      <c r="DMO1" s="79"/>
      <c r="DMP1" s="79"/>
      <c r="DMQ1" s="79"/>
      <c r="DMR1" s="79"/>
      <c r="DMS1" s="79"/>
      <c r="DMT1" s="79"/>
      <c r="DMU1" s="79"/>
      <c r="DMV1" s="79"/>
      <c r="DMW1" s="79"/>
      <c r="DMX1" s="79"/>
      <c r="DMY1" s="79"/>
      <c r="DMZ1" s="79"/>
      <c r="DNA1" s="79"/>
      <c r="DNB1" s="79"/>
      <c r="DNC1" s="79"/>
      <c r="DND1" s="79"/>
      <c r="DNE1" s="79"/>
      <c r="DNF1" s="79"/>
      <c r="DNG1" s="79"/>
      <c r="DNH1" s="79"/>
      <c r="DNI1" s="79"/>
      <c r="DNJ1" s="79"/>
      <c r="DNK1" s="79"/>
      <c r="DNL1" s="79"/>
      <c r="DNM1" s="79"/>
      <c r="DNN1" s="79"/>
      <c r="DNO1" s="79"/>
      <c r="DNP1" s="79"/>
      <c r="DNQ1" s="79"/>
      <c r="DNR1" s="79"/>
      <c r="DNS1" s="79"/>
      <c r="DNT1" s="79"/>
      <c r="DNU1" s="79"/>
      <c r="DNV1" s="79"/>
      <c r="DNW1" s="79"/>
      <c r="DNX1" s="79"/>
      <c r="DNY1" s="79"/>
      <c r="DNZ1" s="79"/>
      <c r="DOA1" s="79"/>
      <c r="DOB1" s="79"/>
      <c r="DOC1" s="79"/>
      <c r="DOD1" s="79"/>
      <c r="DOE1" s="79"/>
      <c r="DOF1" s="79"/>
      <c r="DOG1" s="79"/>
      <c r="DOH1" s="79"/>
      <c r="DOI1" s="79"/>
      <c r="DOJ1" s="79"/>
      <c r="DOK1" s="79"/>
      <c r="DOL1" s="79"/>
      <c r="DOM1" s="79"/>
      <c r="DON1" s="79"/>
      <c r="DOO1" s="79"/>
      <c r="DOP1" s="79"/>
      <c r="DOQ1" s="79"/>
      <c r="DOR1" s="79"/>
      <c r="DOS1" s="79"/>
      <c r="DOT1" s="79"/>
      <c r="DOU1" s="79"/>
      <c r="DOV1" s="79"/>
      <c r="DOW1" s="79"/>
      <c r="DOX1" s="79"/>
      <c r="DOY1" s="79"/>
      <c r="DOZ1" s="79"/>
      <c r="DPA1" s="79"/>
      <c r="DPB1" s="79"/>
      <c r="DPC1" s="79"/>
      <c r="DPD1" s="79"/>
      <c r="DPE1" s="79"/>
      <c r="DPF1" s="79"/>
      <c r="DPG1" s="79"/>
      <c r="DPH1" s="79"/>
      <c r="DPI1" s="79"/>
      <c r="DPJ1" s="79"/>
      <c r="DPK1" s="79"/>
      <c r="DPL1" s="79"/>
      <c r="DPM1" s="79"/>
      <c r="DPN1" s="79"/>
      <c r="DPO1" s="79"/>
      <c r="DPP1" s="79"/>
      <c r="DPQ1" s="79"/>
      <c r="DPR1" s="79"/>
      <c r="DPS1" s="79"/>
      <c r="DPT1" s="79"/>
      <c r="DPU1" s="79"/>
      <c r="DPV1" s="79"/>
      <c r="DPW1" s="79"/>
      <c r="DPX1" s="79"/>
      <c r="DPY1" s="79"/>
      <c r="DPZ1" s="79"/>
      <c r="DQA1" s="79"/>
      <c r="DQB1" s="79"/>
      <c r="DQC1" s="79"/>
      <c r="DQD1" s="79"/>
      <c r="DQE1" s="79"/>
      <c r="DQF1" s="79"/>
      <c r="DQG1" s="79"/>
      <c r="DQH1" s="79"/>
      <c r="DQI1" s="79"/>
      <c r="DQJ1" s="79"/>
      <c r="DQK1" s="79"/>
      <c r="DQL1" s="79"/>
      <c r="DQM1" s="79"/>
      <c r="DQN1" s="79"/>
      <c r="DQO1" s="79"/>
      <c r="DQP1" s="79"/>
      <c r="DQQ1" s="79"/>
      <c r="DQR1" s="79"/>
      <c r="DQS1" s="79"/>
      <c r="DQT1" s="79"/>
      <c r="DQU1" s="79"/>
      <c r="DQV1" s="79"/>
      <c r="DQW1" s="79"/>
      <c r="DQX1" s="79"/>
      <c r="DQY1" s="79"/>
      <c r="DQZ1" s="79"/>
      <c r="DRA1" s="79"/>
      <c r="DRB1" s="79"/>
      <c r="DRC1" s="79"/>
      <c r="DRD1" s="79"/>
      <c r="DRE1" s="79"/>
      <c r="DRF1" s="79"/>
      <c r="DRG1" s="79"/>
      <c r="DRH1" s="79"/>
      <c r="DRI1" s="79"/>
      <c r="DRJ1" s="79"/>
      <c r="DRK1" s="79"/>
      <c r="DRL1" s="79"/>
      <c r="DRM1" s="79"/>
      <c r="DRN1" s="79"/>
      <c r="DRO1" s="79"/>
      <c r="DRP1" s="79"/>
      <c r="DRQ1" s="79"/>
      <c r="DRR1" s="79"/>
      <c r="DRS1" s="79"/>
      <c r="DRT1" s="79"/>
      <c r="DRU1" s="79"/>
      <c r="DRV1" s="79"/>
      <c r="DRW1" s="79"/>
      <c r="DRX1" s="79"/>
      <c r="DRY1" s="79"/>
      <c r="DRZ1" s="79"/>
      <c r="DSA1" s="79"/>
      <c r="DSB1" s="79"/>
      <c r="DSC1" s="79"/>
      <c r="DSD1" s="79"/>
      <c r="DSE1" s="79"/>
      <c r="DSF1" s="79"/>
      <c r="DSG1" s="79"/>
      <c r="DSH1" s="79"/>
      <c r="DSI1" s="79"/>
      <c r="DSJ1" s="79"/>
      <c r="DSK1" s="79"/>
      <c r="DSL1" s="79"/>
      <c r="DSM1" s="79"/>
      <c r="DSN1" s="79"/>
      <c r="DSO1" s="79"/>
      <c r="DSP1" s="79"/>
      <c r="DSQ1" s="79"/>
      <c r="DSR1" s="79"/>
      <c r="DSS1" s="79"/>
      <c r="DST1" s="79"/>
      <c r="DSU1" s="79"/>
      <c r="DSV1" s="79"/>
      <c r="DSW1" s="79"/>
      <c r="DSX1" s="79"/>
      <c r="DSY1" s="79"/>
      <c r="DSZ1" s="79"/>
      <c r="DTA1" s="79"/>
      <c r="DTB1" s="79"/>
      <c r="DTC1" s="79"/>
      <c r="DTD1" s="79"/>
      <c r="DTE1" s="79"/>
      <c r="DTF1" s="79"/>
      <c r="DTG1" s="79"/>
      <c r="DTH1" s="79"/>
      <c r="DTI1" s="79"/>
      <c r="DTJ1" s="79"/>
      <c r="DTK1" s="79"/>
      <c r="DTL1" s="79"/>
      <c r="DTM1" s="79"/>
      <c r="DTN1" s="79"/>
      <c r="DTO1" s="79"/>
      <c r="DTP1" s="79"/>
      <c r="DTQ1" s="79"/>
      <c r="DTR1" s="79"/>
      <c r="DTS1" s="79"/>
      <c r="DTT1" s="79"/>
      <c r="DTU1" s="79"/>
      <c r="DTV1" s="79"/>
      <c r="DTW1" s="79"/>
      <c r="DTX1" s="79"/>
      <c r="DTY1" s="79"/>
      <c r="DTZ1" s="79"/>
      <c r="DUA1" s="79"/>
      <c r="DUB1" s="79"/>
      <c r="DUC1" s="79"/>
      <c r="DUD1" s="79"/>
      <c r="DUE1" s="79"/>
      <c r="DUF1" s="79"/>
      <c r="DUG1" s="79"/>
      <c r="DUH1" s="79"/>
      <c r="DUI1" s="79"/>
      <c r="DUJ1" s="79"/>
      <c r="DUK1" s="79"/>
      <c r="DUL1" s="79"/>
      <c r="DUM1" s="79"/>
      <c r="DUN1" s="79"/>
      <c r="DUO1" s="79"/>
      <c r="DUP1" s="79"/>
      <c r="DUQ1" s="79"/>
      <c r="DUR1" s="79"/>
      <c r="DUS1" s="79"/>
      <c r="DUT1" s="79"/>
      <c r="DUU1" s="79"/>
      <c r="DUV1" s="79"/>
      <c r="DUW1" s="79"/>
      <c r="DUX1" s="79"/>
      <c r="DUY1" s="79"/>
      <c r="DUZ1" s="79"/>
      <c r="DVA1" s="79"/>
      <c r="DVB1" s="79"/>
      <c r="DVC1" s="79"/>
      <c r="DVD1" s="79"/>
      <c r="DVE1" s="79"/>
      <c r="DVF1" s="79"/>
      <c r="DVG1" s="79"/>
      <c r="DVH1" s="79"/>
      <c r="DVI1" s="79"/>
      <c r="DVJ1" s="79"/>
      <c r="DVK1" s="79"/>
      <c r="DVL1" s="79"/>
      <c r="DVM1" s="79"/>
      <c r="DVN1" s="79"/>
      <c r="DVO1" s="79"/>
      <c r="DVP1" s="79"/>
      <c r="DVQ1" s="79"/>
      <c r="DVR1" s="79"/>
      <c r="DVS1" s="79"/>
      <c r="DVT1" s="79"/>
      <c r="DVU1" s="79"/>
      <c r="DVV1" s="79"/>
      <c r="DVW1" s="79"/>
      <c r="DVX1" s="79"/>
      <c r="DVY1" s="79"/>
      <c r="DVZ1" s="79"/>
      <c r="DWA1" s="79"/>
      <c r="DWB1" s="79"/>
      <c r="DWC1" s="79"/>
      <c r="DWD1" s="79"/>
      <c r="DWE1" s="79"/>
      <c r="DWF1" s="79"/>
      <c r="DWG1" s="79"/>
      <c r="DWH1" s="79"/>
      <c r="DWI1" s="79"/>
      <c r="DWJ1" s="79"/>
      <c r="DWK1" s="79"/>
      <c r="DWL1" s="79"/>
      <c r="DWM1" s="79"/>
      <c r="DWN1" s="79"/>
      <c r="DWO1" s="79"/>
      <c r="DWP1" s="79"/>
      <c r="DWQ1" s="79"/>
      <c r="DWR1" s="79"/>
      <c r="DWS1" s="79"/>
      <c r="DWT1" s="79"/>
      <c r="DWU1" s="79"/>
      <c r="DWV1" s="79"/>
      <c r="DWW1" s="79"/>
      <c r="DWX1" s="79"/>
      <c r="DWY1" s="79"/>
      <c r="DWZ1" s="79"/>
      <c r="DXA1" s="79"/>
      <c r="DXB1" s="79"/>
      <c r="DXC1" s="79"/>
      <c r="DXD1" s="79"/>
      <c r="DXE1" s="79"/>
      <c r="DXF1" s="79"/>
      <c r="DXG1" s="79"/>
      <c r="DXH1" s="79"/>
      <c r="DXI1" s="79"/>
      <c r="DXJ1" s="79"/>
      <c r="DXK1" s="79"/>
      <c r="DXL1" s="79"/>
      <c r="DXM1" s="79"/>
      <c r="DXN1" s="79"/>
      <c r="DXO1" s="79"/>
      <c r="DXP1" s="79"/>
      <c r="DXQ1" s="79"/>
      <c r="DXR1" s="79"/>
      <c r="DXS1" s="79"/>
      <c r="DXT1" s="79"/>
      <c r="DXU1" s="79"/>
      <c r="DXV1" s="79"/>
      <c r="DXW1" s="79"/>
      <c r="DXX1" s="79"/>
      <c r="DXY1" s="79"/>
      <c r="DXZ1" s="79"/>
      <c r="DYA1" s="79"/>
      <c r="DYB1" s="79"/>
      <c r="DYC1" s="79"/>
      <c r="DYD1" s="79"/>
      <c r="DYE1" s="79"/>
      <c r="DYF1" s="79"/>
      <c r="DYG1" s="79"/>
      <c r="DYH1" s="79"/>
      <c r="DYI1" s="79"/>
      <c r="DYJ1" s="79"/>
      <c r="DYK1" s="79"/>
      <c r="DYL1" s="79"/>
      <c r="DYM1" s="79"/>
      <c r="DYN1" s="79"/>
      <c r="DYO1" s="79"/>
      <c r="DYP1" s="79"/>
      <c r="DYQ1" s="79"/>
      <c r="DYR1" s="79"/>
      <c r="DYS1" s="79"/>
      <c r="DYT1" s="79"/>
      <c r="DYU1" s="79"/>
      <c r="DYV1" s="79"/>
      <c r="DYW1" s="79"/>
      <c r="DYX1" s="79"/>
      <c r="DYY1" s="79"/>
      <c r="DYZ1" s="79"/>
      <c r="DZA1" s="79"/>
      <c r="DZB1" s="79"/>
      <c r="DZC1" s="79"/>
      <c r="DZD1" s="79"/>
      <c r="DZE1" s="79"/>
      <c r="DZF1" s="79"/>
      <c r="DZG1" s="79"/>
      <c r="DZH1" s="79"/>
      <c r="DZI1" s="79"/>
      <c r="DZJ1" s="79"/>
      <c r="DZK1" s="79"/>
      <c r="DZL1" s="79"/>
      <c r="DZM1" s="79"/>
      <c r="DZN1" s="79"/>
      <c r="DZO1" s="79"/>
      <c r="DZP1" s="79"/>
      <c r="DZQ1" s="79"/>
      <c r="DZR1" s="79"/>
      <c r="DZS1" s="79"/>
      <c r="DZT1" s="79"/>
      <c r="DZU1" s="79"/>
      <c r="DZV1" s="79"/>
      <c r="DZW1" s="79"/>
      <c r="DZX1" s="79"/>
      <c r="DZY1" s="79"/>
      <c r="DZZ1" s="79"/>
      <c r="EAA1" s="79"/>
      <c r="EAB1" s="79"/>
      <c r="EAC1" s="79"/>
      <c r="EAD1" s="79"/>
      <c r="EAE1" s="79"/>
      <c r="EAF1" s="79"/>
      <c r="EAG1" s="79"/>
      <c r="EAH1" s="79"/>
      <c r="EAI1" s="79"/>
      <c r="EAJ1" s="79"/>
      <c r="EAK1" s="79"/>
      <c r="EAL1" s="79"/>
      <c r="EAM1" s="79"/>
      <c r="EAN1" s="79"/>
      <c r="EAO1" s="79"/>
      <c r="EAP1" s="79"/>
      <c r="EAQ1" s="79"/>
      <c r="EAR1" s="79"/>
      <c r="EAS1" s="79"/>
      <c r="EAT1" s="79"/>
      <c r="EAU1" s="79"/>
      <c r="EAV1" s="79"/>
      <c r="EAW1" s="79"/>
      <c r="EAX1" s="79"/>
      <c r="EAY1" s="79"/>
      <c r="EAZ1" s="79"/>
      <c r="EBA1" s="79"/>
      <c r="EBB1" s="79"/>
      <c r="EBC1" s="79"/>
      <c r="EBD1" s="79"/>
      <c r="EBE1" s="79"/>
      <c r="EBF1" s="79"/>
      <c r="EBG1" s="79"/>
      <c r="EBH1" s="79"/>
      <c r="EBI1" s="79"/>
      <c r="EBJ1" s="79"/>
      <c r="EBK1" s="79"/>
      <c r="EBL1" s="79"/>
      <c r="EBM1" s="79"/>
      <c r="EBN1" s="79"/>
      <c r="EBO1" s="79"/>
      <c r="EBP1" s="79"/>
      <c r="EBQ1" s="79"/>
      <c r="EBR1" s="79"/>
      <c r="EBS1" s="79"/>
      <c r="EBT1" s="79"/>
      <c r="EBU1" s="79"/>
      <c r="EBV1" s="79"/>
      <c r="EBW1" s="79"/>
      <c r="EBX1" s="79"/>
      <c r="EBY1" s="79"/>
      <c r="EBZ1" s="79"/>
      <c r="ECA1" s="79"/>
      <c r="ECB1" s="79"/>
      <c r="ECC1" s="79"/>
      <c r="ECD1" s="79"/>
      <c r="ECE1" s="79"/>
      <c r="ECF1" s="79"/>
      <c r="ECG1" s="79"/>
      <c r="ECH1" s="79"/>
      <c r="ECI1" s="79"/>
      <c r="ECJ1" s="79"/>
      <c r="ECK1" s="79"/>
      <c r="ECL1" s="79"/>
      <c r="ECM1" s="79"/>
      <c r="ECN1" s="79"/>
      <c r="ECO1" s="79"/>
      <c r="ECP1" s="79"/>
      <c r="ECQ1" s="79"/>
      <c r="ECR1" s="79"/>
      <c r="ECS1" s="79"/>
      <c r="ECT1" s="79"/>
      <c r="ECU1" s="79"/>
      <c r="ECV1" s="79"/>
      <c r="ECW1" s="79"/>
      <c r="ECX1" s="79"/>
      <c r="ECY1" s="79"/>
      <c r="ECZ1" s="79"/>
      <c r="EDA1" s="79"/>
      <c r="EDB1" s="79"/>
      <c r="EDC1" s="79"/>
      <c r="EDD1" s="79"/>
      <c r="EDE1" s="79"/>
      <c r="EDF1" s="79"/>
      <c r="EDG1" s="79"/>
      <c r="EDH1" s="79"/>
      <c r="EDI1" s="79"/>
      <c r="EDJ1" s="79"/>
      <c r="EDK1" s="79"/>
      <c r="EDL1" s="79"/>
      <c r="EDM1" s="79"/>
      <c r="EDN1" s="79"/>
      <c r="EDO1" s="79"/>
      <c r="EDP1" s="79"/>
      <c r="EDQ1" s="79"/>
      <c r="EDR1" s="79"/>
      <c r="EDS1" s="79"/>
      <c r="EDT1" s="79"/>
      <c r="EDU1" s="79"/>
      <c r="EDV1" s="79"/>
      <c r="EDW1" s="79"/>
      <c r="EDX1" s="79"/>
      <c r="EDY1" s="79"/>
      <c r="EDZ1" s="79"/>
      <c r="EEA1" s="79"/>
      <c r="EEB1" s="79"/>
      <c r="EEC1" s="79"/>
      <c r="EED1" s="79"/>
      <c r="EEE1" s="79"/>
      <c r="EEF1" s="79"/>
      <c r="EEG1" s="79"/>
      <c r="EEH1" s="79"/>
      <c r="EEI1" s="79"/>
      <c r="EEJ1" s="79"/>
      <c r="EEK1" s="79"/>
      <c r="EEL1" s="79"/>
      <c r="EEM1" s="79"/>
      <c r="EEN1" s="79"/>
      <c r="EEO1" s="79"/>
      <c r="EEP1" s="79"/>
      <c r="EEQ1" s="79"/>
      <c r="EER1" s="79"/>
      <c r="EES1" s="79"/>
      <c r="EET1" s="79"/>
      <c r="EEU1" s="79"/>
      <c r="EEV1" s="79"/>
      <c r="EEW1" s="79"/>
      <c r="EEX1" s="79"/>
      <c r="EEY1" s="79"/>
      <c r="EEZ1" s="79"/>
      <c r="EFA1" s="79"/>
      <c r="EFB1" s="79"/>
      <c r="EFC1" s="79"/>
      <c r="EFD1" s="79"/>
      <c r="EFE1" s="79"/>
      <c r="EFF1" s="79"/>
      <c r="EFG1" s="79"/>
      <c r="EFH1" s="79"/>
      <c r="EFI1" s="79"/>
      <c r="EFJ1" s="79"/>
      <c r="EFK1" s="79"/>
      <c r="EFL1" s="79"/>
      <c r="EFM1" s="79"/>
      <c r="EFN1" s="79"/>
      <c r="EFO1" s="79"/>
      <c r="EFP1" s="79"/>
      <c r="EFQ1" s="79"/>
      <c r="EFR1" s="79"/>
      <c r="EFS1" s="79"/>
      <c r="EFT1" s="79"/>
      <c r="EFU1" s="79"/>
      <c r="EFV1" s="79"/>
      <c r="EFW1" s="79"/>
      <c r="EFX1" s="79"/>
      <c r="EFY1" s="79"/>
      <c r="EFZ1" s="79"/>
      <c r="EGA1" s="79"/>
      <c r="EGB1" s="79"/>
      <c r="EGC1" s="79"/>
      <c r="EGD1" s="79"/>
      <c r="EGE1" s="79"/>
      <c r="EGF1" s="79"/>
      <c r="EGG1" s="79"/>
      <c r="EGH1" s="79"/>
      <c r="EGI1" s="79"/>
      <c r="EGJ1" s="79"/>
      <c r="EGK1" s="79"/>
      <c r="EGL1" s="79"/>
      <c r="EGM1" s="79"/>
      <c r="EGN1" s="79"/>
      <c r="EGO1" s="79"/>
      <c r="EGP1" s="79"/>
      <c r="EGQ1" s="79"/>
      <c r="EGR1" s="79"/>
      <c r="EGS1" s="79"/>
      <c r="EGT1" s="79"/>
      <c r="EGU1" s="79"/>
      <c r="EGV1" s="79"/>
      <c r="EGW1" s="79"/>
      <c r="EGX1" s="79"/>
      <c r="EGY1" s="79"/>
      <c r="EGZ1" s="79"/>
      <c r="EHA1" s="79"/>
      <c r="EHB1" s="79"/>
      <c r="EHC1" s="79"/>
      <c r="EHD1" s="79"/>
      <c r="EHE1" s="79"/>
      <c r="EHF1" s="79"/>
      <c r="EHG1" s="79"/>
      <c r="EHH1" s="79"/>
      <c r="EHI1" s="79"/>
      <c r="EHJ1" s="79"/>
      <c r="EHK1" s="79"/>
      <c r="EHL1" s="79"/>
      <c r="EHM1" s="79"/>
      <c r="EHN1" s="79"/>
      <c r="EHO1" s="79"/>
      <c r="EHP1" s="79"/>
      <c r="EHQ1" s="79"/>
      <c r="EHR1" s="79"/>
      <c r="EHS1" s="79"/>
      <c r="EHT1" s="79"/>
      <c r="EHU1" s="79"/>
      <c r="EHV1" s="79"/>
      <c r="EHW1" s="79"/>
      <c r="EHX1" s="79"/>
      <c r="EHY1" s="79"/>
      <c r="EHZ1" s="79"/>
      <c r="EIA1" s="79"/>
      <c r="EIB1" s="79"/>
      <c r="EIC1" s="79"/>
      <c r="EID1" s="79"/>
      <c r="EIE1" s="79"/>
      <c r="EIF1" s="79"/>
      <c r="EIG1" s="79"/>
      <c r="EIH1" s="79"/>
      <c r="EII1" s="79"/>
      <c r="EIJ1" s="79"/>
      <c r="EIK1" s="79"/>
      <c r="EIL1" s="79"/>
      <c r="EIM1" s="79"/>
      <c r="EIN1" s="79"/>
      <c r="EIO1" s="79"/>
      <c r="EIP1" s="79"/>
      <c r="EIQ1" s="79"/>
      <c r="EIR1" s="79"/>
      <c r="EIS1" s="79"/>
      <c r="EIT1" s="79"/>
      <c r="EIU1" s="79"/>
      <c r="EIV1" s="79"/>
      <c r="EIW1" s="79"/>
      <c r="EIX1" s="79"/>
      <c r="EIY1" s="79"/>
      <c r="EIZ1" s="79"/>
      <c r="EJA1" s="79"/>
      <c r="EJB1" s="79"/>
      <c r="EJC1" s="79"/>
      <c r="EJD1" s="79"/>
      <c r="EJE1" s="79"/>
      <c r="EJF1" s="79"/>
      <c r="EJG1" s="79"/>
      <c r="EJH1" s="79"/>
      <c r="EJI1" s="79"/>
      <c r="EJJ1" s="79"/>
      <c r="EJK1" s="79"/>
      <c r="EJL1" s="79"/>
      <c r="EJM1" s="79"/>
      <c r="EJN1" s="79"/>
      <c r="EJO1" s="79"/>
      <c r="EJP1" s="79"/>
      <c r="EJQ1" s="79"/>
      <c r="EJR1" s="79"/>
      <c r="EJS1" s="79"/>
      <c r="EJT1" s="79"/>
      <c r="EJU1" s="79"/>
      <c r="EJV1" s="79"/>
      <c r="EJW1" s="79"/>
      <c r="EJX1" s="79"/>
      <c r="EJY1" s="79"/>
      <c r="EJZ1" s="79"/>
      <c r="EKA1" s="79"/>
      <c r="EKB1" s="79"/>
      <c r="EKC1" s="79"/>
      <c r="EKD1" s="79"/>
      <c r="EKE1" s="79"/>
      <c r="EKF1" s="79"/>
      <c r="EKG1" s="79"/>
      <c r="EKH1" s="79"/>
      <c r="EKI1" s="79"/>
      <c r="EKJ1" s="79"/>
      <c r="EKK1" s="79"/>
      <c r="EKL1" s="79"/>
      <c r="EKM1" s="79"/>
      <c r="EKN1" s="79"/>
      <c r="EKO1" s="79"/>
      <c r="EKP1" s="79"/>
      <c r="EKQ1" s="79"/>
      <c r="EKR1" s="79"/>
      <c r="EKS1" s="79"/>
      <c r="EKT1" s="79"/>
      <c r="EKU1" s="79"/>
      <c r="EKV1" s="79"/>
      <c r="EKW1" s="79"/>
      <c r="EKX1" s="79"/>
      <c r="EKY1" s="79"/>
      <c r="EKZ1" s="79"/>
      <c r="ELA1" s="79"/>
      <c r="ELB1" s="79"/>
      <c r="ELC1" s="79"/>
      <c r="ELD1" s="79"/>
      <c r="ELE1" s="79"/>
      <c r="ELF1" s="79"/>
      <c r="ELG1" s="79"/>
      <c r="ELH1" s="79"/>
      <c r="ELI1" s="79"/>
      <c r="ELJ1" s="79"/>
      <c r="ELK1" s="79"/>
      <c r="ELL1" s="79"/>
      <c r="ELM1" s="79"/>
      <c r="ELN1" s="79"/>
      <c r="ELO1" s="79"/>
      <c r="ELP1" s="79"/>
      <c r="ELQ1" s="79"/>
      <c r="ELR1" s="79"/>
      <c r="ELS1" s="79"/>
      <c r="ELT1" s="79"/>
      <c r="ELU1" s="79"/>
      <c r="ELV1" s="79"/>
      <c r="ELW1" s="79"/>
      <c r="ELX1" s="79"/>
      <c r="ELY1" s="79"/>
      <c r="ELZ1" s="79"/>
      <c r="EMA1" s="79"/>
      <c r="EMB1" s="79"/>
      <c r="EMC1" s="79"/>
      <c r="EMD1" s="79"/>
      <c r="EME1" s="79"/>
      <c r="EMF1" s="79"/>
      <c r="EMG1" s="79"/>
      <c r="EMH1" s="79"/>
      <c r="EMI1" s="79"/>
      <c r="EMJ1" s="79"/>
      <c r="EMK1" s="79"/>
      <c r="EML1" s="79"/>
      <c r="EMM1" s="79"/>
      <c r="EMN1" s="79"/>
      <c r="EMO1" s="79"/>
      <c r="EMP1" s="79"/>
      <c r="EMQ1" s="79"/>
      <c r="EMR1" s="79"/>
      <c r="EMS1" s="79"/>
      <c r="EMT1" s="79"/>
      <c r="EMU1" s="79"/>
      <c r="EMV1" s="79"/>
      <c r="EMW1" s="79"/>
      <c r="EMX1" s="79"/>
      <c r="EMY1" s="79"/>
      <c r="EMZ1" s="79"/>
      <c r="ENA1" s="79"/>
      <c r="ENB1" s="79"/>
      <c r="ENC1" s="79"/>
      <c r="END1" s="79"/>
      <c r="ENE1" s="79"/>
      <c r="ENF1" s="79"/>
      <c r="ENG1" s="79"/>
      <c r="ENH1" s="79"/>
      <c r="ENI1" s="79"/>
      <c r="ENJ1" s="79"/>
      <c r="ENK1" s="79"/>
      <c r="ENL1" s="79"/>
      <c r="ENM1" s="79"/>
      <c r="ENN1" s="79"/>
      <c r="ENO1" s="79"/>
      <c r="ENP1" s="79"/>
      <c r="ENQ1" s="79"/>
      <c r="ENR1" s="79"/>
      <c r="ENS1" s="79"/>
      <c r="ENT1" s="79"/>
      <c r="ENU1" s="79"/>
      <c r="ENV1" s="79"/>
      <c r="ENW1" s="79"/>
      <c r="ENX1" s="79"/>
      <c r="ENY1" s="79"/>
      <c r="ENZ1" s="79"/>
      <c r="EOA1" s="79"/>
      <c r="EOB1" s="79"/>
      <c r="EOC1" s="79"/>
      <c r="EOD1" s="79"/>
      <c r="EOE1" s="79"/>
      <c r="EOF1" s="79"/>
      <c r="EOG1" s="79"/>
      <c r="EOH1" s="79"/>
      <c r="EOI1" s="79"/>
      <c r="EOJ1" s="79"/>
      <c r="EOK1" s="79"/>
      <c r="EOL1" s="79"/>
      <c r="EOM1" s="79"/>
      <c r="EON1" s="79"/>
      <c r="EOO1" s="79"/>
      <c r="EOP1" s="79"/>
      <c r="EOQ1" s="79"/>
      <c r="EOR1" s="79"/>
      <c r="EOS1" s="79"/>
      <c r="EOT1" s="79"/>
      <c r="EOU1" s="79"/>
      <c r="EOV1" s="79"/>
      <c r="EOW1" s="79"/>
      <c r="EOX1" s="79"/>
      <c r="EOY1" s="79"/>
      <c r="EOZ1" s="79"/>
      <c r="EPA1" s="79"/>
      <c r="EPB1" s="79"/>
      <c r="EPC1" s="79"/>
      <c r="EPD1" s="79"/>
      <c r="EPE1" s="79"/>
      <c r="EPF1" s="79"/>
      <c r="EPG1" s="79"/>
      <c r="EPH1" s="79"/>
      <c r="EPI1" s="79"/>
      <c r="EPJ1" s="79"/>
      <c r="EPK1" s="79"/>
      <c r="EPL1" s="79"/>
      <c r="EPM1" s="79"/>
      <c r="EPN1" s="79"/>
      <c r="EPO1" s="79"/>
      <c r="EPP1" s="79"/>
      <c r="EPQ1" s="79"/>
      <c r="EPR1" s="79"/>
      <c r="EPS1" s="79"/>
      <c r="EPT1" s="79"/>
      <c r="EPU1" s="79"/>
      <c r="EPV1" s="79"/>
      <c r="EPW1" s="79"/>
      <c r="EPX1" s="79"/>
      <c r="EPY1" s="79"/>
      <c r="EPZ1" s="79"/>
      <c r="EQA1" s="79"/>
      <c r="EQB1" s="79"/>
      <c r="EQC1" s="79"/>
      <c r="EQD1" s="79"/>
      <c r="EQE1" s="79"/>
      <c r="EQF1" s="79"/>
      <c r="EQG1" s="79"/>
      <c r="EQH1" s="79"/>
      <c r="EQI1" s="79"/>
      <c r="EQJ1" s="79"/>
      <c r="EQK1" s="79"/>
      <c r="EQL1" s="79"/>
      <c r="EQM1" s="79"/>
      <c r="EQN1" s="79"/>
      <c r="EQO1" s="79"/>
      <c r="EQP1" s="79"/>
      <c r="EQQ1" s="79"/>
      <c r="EQR1" s="79"/>
      <c r="EQS1" s="79"/>
      <c r="EQT1" s="79"/>
      <c r="EQU1" s="79"/>
      <c r="EQV1" s="79"/>
      <c r="EQW1" s="79"/>
      <c r="EQX1" s="79"/>
      <c r="EQY1" s="79"/>
      <c r="EQZ1" s="79"/>
      <c r="ERA1" s="79"/>
      <c r="ERB1" s="79"/>
      <c r="ERC1" s="79"/>
      <c r="ERD1" s="79"/>
      <c r="ERE1" s="79"/>
      <c r="ERF1" s="79"/>
      <c r="ERG1" s="79"/>
      <c r="ERH1" s="79"/>
      <c r="ERI1" s="79"/>
      <c r="ERJ1" s="79"/>
      <c r="ERK1" s="79"/>
      <c r="ERL1" s="79"/>
      <c r="ERM1" s="79"/>
      <c r="ERN1" s="79"/>
      <c r="ERO1" s="79"/>
      <c r="ERP1" s="79"/>
      <c r="ERQ1" s="79"/>
      <c r="ERR1" s="79"/>
      <c r="ERS1" s="79"/>
      <c r="ERT1" s="79"/>
      <c r="ERU1" s="79"/>
      <c r="ERV1" s="79"/>
      <c r="ERW1" s="79"/>
      <c r="ERX1" s="79"/>
      <c r="ERY1" s="79"/>
      <c r="ERZ1" s="79"/>
      <c r="ESA1" s="79"/>
      <c r="ESB1" s="79"/>
      <c r="ESC1" s="79"/>
      <c r="ESD1" s="79"/>
      <c r="ESE1" s="79"/>
      <c r="ESF1" s="79"/>
      <c r="ESG1" s="79"/>
      <c r="ESH1" s="79"/>
      <c r="ESI1" s="79"/>
      <c r="ESJ1" s="79"/>
      <c r="ESK1" s="79"/>
      <c r="ESL1" s="79"/>
      <c r="ESM1" s="79"/>
      <c r="ESN1" s="79"/>
      <c r="ESO1" s="79"/>
      <c r="ESP1" s="79"/>
      <c r="ESQ1" s="79"/>
      <c r="ESR1" s="79"/>
      <c r="ESS1" s="79"/>
      <c r="EST1" s="79"/>
      <c r="ESU1" s="79"/>
      <c r="ESV1" s="79"/>
      <c r="ESW1" s="79"/>
      <c r="ESX1" s="79"/>
      <c r="ESY1" s="79"/>
      <c r="ESZ1" s="79"/>
      <c r="ETA1" s="79"/>
      <c r="ETB1" s="79"/>
      <c r="ETC1" s="79"/>
      <c r="ETD1" s="79"/>
      <c r="ETE1" s="79"/>
      <c r="ETF1" s="79"/>
      <c r="ETG1" s="79"/>
      <c r="ETH1" s="79"/>
      <c r="ETI1" s="79"/>
      <c r="ETJ1" s="79"/>
      <c r="ETK1" s="79"/>
      <c r="ETL1" s="79"/>
      <c r="ETM1" s="79"/>
      <c r="ETN1" s="79"/>
      <c r="ETO1" s="79"/>
      <c r="ETP1" s="79"/>
      <c r="ETQ1" s="79"/>
      <c r="ETR1" s="79"/>
      <c r="ETS1" s="79"/>
      <c r="ETT1" s="79"/>
      <c r="ETU1" s="79"/>
      <c r="ETV1" s="79"/>
      <c r="ETW1" s="79"/>
      <c r="ETX1" s="79"/>
      <c r="ETY1" s="79"/>
      <c r="ETZ1" s="79"/>
      <c r="EUA1" s="79"/>
      <c r="EUB1" s="79"/>
      <c r="EUC1" s="79"/>
      <c r="EUD1" s="79"/>
      <c r="EUE1" s="79"/>
      <c r="EUF1" s="79"/>
      <c r="EUG1" s="79"/>
      <c r="EUH1" s="79"/>
      <c r="EUI1" s="79"/>
      <c r="EUJ1" s="79"/>
      <c r="EUK1" s="79"/>
      <c r="EUL1" s="79"/>
      <c r="EUM1" s="79"/>
      <c r="EUN1" s="79"/>
      <c r="EUO1" s="79"/>
      <c r="EUP1" s="79"/>
      <c r="EUQ1" s="79"/>
      <c r="EUR1" s="79"/>
      <c r="EUS1" s="79"/>
      <c r="EUT1" s="79"/>
      <c r="EUU1" s="79"/>
      <c r="EUV1" s="79"/>
      <c r="EUW1" s="79"/>
      <c r="EUX1" s="79"/>
      <c r="EUY1" s="79"/>
      <c r="EUZ1" s="79"/>
      <c r="EVA1" s="79"/>
      <c r="EVB1" s="79"/>
      <c r="EVC1" s="79"/>
      <c r="EVD1" s="79"/>
      <c r="EVE1" s="79"/>
      <c r="EVF1" s="79"/>
      <c r="EVG1" s="79"/>
      <c r="EVH1" s="79"/>
      <c r="EVI1" s="79"/>
      <c r="EVJ1" s="79"/>
      <c r="EVK1" s="79"/>
      <c r="EVL1" s="79"/>
      <c r="EVM1" s="79"/>
      <c r="EVN1" s="79"/>
      <c r="EVO1" s="79"/>
      <c r="EVP1" s="79"/>
      <c r="EVQ1" s="79"/>
      <c r="EVR1" s="79"/>
      <c r="EVS1" s="79"/>
      <c r="EVT1" s="79"/>
      <c r="EVU1" s="79"/>
      <c r="EVV1" s="79"/>
      <c r="EVW1" s="79"/>
      <c r="EVX1" s="79"/>
      <c r="EVY1" s="79"/>
      <c r="EVZ1" s="79"/>
      <c r="EWA1" s="79"/>
      <c r="EWB1" s="79"/>
      <c r="EWC1" s="79"/>
      <c r="EWD1" s="79"/>
      <c r="EWE1" s="79"/>
      <c r="EWF1" s="79"/>
      <c r="EWG1" s="79"/>
      <c r="EWH1" s="79"/>
      <c r="EWI1" s="79"/>
      <c r="EWJ1" s="79"/>
      <c r="EWK1" s="79"/>
      <c r="EWL1" s="79"/>
      <c r="EWM1" s="79"/>
      <c r="EWN1" s="79"/>
      <c r="EWO1" s="79"/>
      <c r="EWP1" s="79"/>
      <c r="EWQ1" s="79"/>
      <c r="EWR1" s="79"/>
      <c r="EWS1" s="79"/>
      <c r="EWT1" s="79"/>
      <c r="EWU1" s="79"/>
      <c r="EWV1" s="79"/>
      <c r="EWW1" s="79"/>
      <c r="EWX1" s="79"/>
      <c r="EWY1" s="79"/>
      <c r="EWZ1" s="79"/>
      <c r="EXA1" s="79"/>
      <c r="EXB1" s="79"/>
      <c r="EXC1" s="79"/>
      <c r="EXD1" s="79"/>
      <c r="EXE1" s="79"/>
      <c r="EXF1" s="79"/>
      <c r="EXG1" s="79"/>
      <c r="EXH1" s="79"/>
      <c r="EXI1" s="79"/>
      <c r="EXJ1" s="79"/>
      <c r="EXK1" s="79"/>
      <c r="EXL1" s="79"/>
      <c r="EXM1" s="79"/>
      <c r="EXN1" s="79"/>
      <c r="EXO1" s="79"/>
      <c r="EXP1" s="79"/>
      <c r="EXQ1" s="79"/>
      <c r="EXR1" s="79"/>
      <c r="EXS1" s="79"/>
      <c r="EXT1" s="79"/>
      <c r="EXU1" s="79"/>
      <c r="EXV1" s="79"/>
      <c r="EXW1" s="79"/>
      <c r="EXX1" s="79"/>
      <c r="EXY1" s="79"/>
      <c r="EXZ1" s="79"/>
      <c r="EYA1" s="79"/>
      <c r="EYB1" s="79"/>
      <c r="EYC1" s="79"/>
      <c r="EYD1" s="79"/>
      <c r="EYE1" s="79"/>
      <c r="EYF1" s="79"/>
      <c r="EYG1" s="79"/>
      <c r="EYH1" s="79"/>
      <c r="EYI1" s="79"/>
      <c r="EYJ1" s="79"/>
      <c r="EYK1" s="79"/>
      <c r="EYL1" s="79"/>
      <c r="EYM1" s="79"/>
      <c r="EYN1" s="79"/>
      <c r="EYO1" s="79"/>
      <c r="EYP1" s="79"/>
      <c r="EYQ1" s="79"/>
      <c r="EYR1" s="79"/>
      <c r="EYS1" s="79"/>
      <c r="EYT1" s="79"/>
      <c r="EYU1" s="79"/>
      <c r="EYV1" s="79"/>
      <c r="EYW1" s="79"/>
      <c r="EYX1" s="79"/>
      <c r="EYY1" s="79"/>
      <c r="EYZ1" s="79"/>
      <c r="EZA1" s="79"/>
      <c r="EZB1" s="79"/>
      <c r="EZC1" s="79"/>
      <c r="EZD1" s="79"/>
      <c r="EZE1" s="79"/>
      <c r="EZF1" s="79"/>
      <c r="EZG1" s="79"/>
      <c r="EZH1" s="79"/>
      <c r="EZI1" s="79"/>
      <c r="EZJ1" s="79"/>
      <c r="EZK1" s="79"/>
      <c r="EZL1" s="79"/>
      <c r="EZM1" s="79"/>
      <c r="EZN1" s="79"/>
      <c r="EZO1" s="79"/>
      <c r="EZP1" s="79"/>
      <c r="EZQ1" s="79"/>
      <c r="EZR1" s="79"/>
      <c r="EZS1" s="79"/>
      <c r="EZT1" s="79"/>
      <c r="EZU1" s="79"/>
      <c r="EZV1" s="79"/>
      <c r="EZW1" s="79"/>
      <c r="EZX1" s="79"/>
      <c r="EZY1" s="79"/>
      <c r="EZZ1" s="79"/>
      <c r="FAA1" s="79"/>
      <c r="FAB1" s="79"/>
      <c r="FAC1" s="79"/>
      <c r="FAD1" s="79"/>
      <c r="FAE1" s="79"/>
      <c r="FAF1" s="79"/>
      <c r="FAG1" s="79"/>
      <c r="FAH1" s="79"/>
      <c r="FAI1" s="79"/>
      <c r="FAJ1" s="79"/>
      <c r="FAK1" s="79"/>
      <c r="FAL1" s="79"/>
      <c r="FAM1" s="79"/>
      <c r="FAN1" s="79"/>
      <c r="FAO1" s="79"/>
      <c r="FAP1" s="79"/>
      <c r="FAQ1" s="79"/>
      <c r="FAR1" s="79"/>
      <c r="FAS1" s="79"/>
      <c r="FAT1" s="79"/>
      <c r="FAU1" s="79"/>
      <c r="FAV1" s="79"/>
      <c r="FAW1" s="79"/>
      <c r="FAX1" s="79"/>
      <c r="FAY1" s="79"/>
      <c r="FAZ1" s="79"/>
      <c r="FBA1" s="79"/>
      <c r="FBB1" s="79"/>
      <c r="FBC1" s="79"/>
      <c r="FBD1" s="79"/>
      <c r="FBE1" s="79"/>
      <c r="FBF1" s="79"/>
      <c r="FBG1" s="79"/>
      <c r="FBH1" s="79"/>
      <c r="FBI1" s="79"/>
      <c r="FBJ1" s="79"/>
      <c r="FBK1" s="79"/>
      <c r="FBL1" s="79"/>
      <c r="FBM1" s="79"/>
      <c r="FBN1" s="79"/>
      <c r="FBO1" s="79"/>
      <c r="FBP1" s="79"/>
      <c r="FBQ1" s="79"/>
      <c r="FBR1" s="79"/>
      <c r="FBS1" s="79"/>
      <c r="FBT1" s="79"/>
      <c r="FBU1" s="79"/>
      <c r="FBV1" s="79"/>
      <c r="FBW1" s="79"/>
      <c r="FBX1" s="79"/>
      <c r="FBY1" s="79"/>
      <c r="FBZ1" s="79"/>
      <c r="FCA1" s="79"/>
      <c r="FCB1" s="79"/>
      <c r="FCC1" s="79"/>
      <c r="FCD1" s="79"/>
      <c r="FCE1" s="79"/>
      <c r="FCF1" s="79"/>
      <c r="FCG1" s="79"/>
      <c r="FCH1" s="79"/>
      <c r="FCI1" s="79"/>
      <c r="FCJ1" s="79"/>
      <c r="FCK1" s="79"/>
      <c r="FCL1" s="79"/>
      <c r="FCM1" s="79"/>
      <c r="FCN1" s="79"/>
      <c r="FCO1" s="79"/>
      <c r="FCP1" s="79"/>
      <c r="FCQ1" s="79"/>
      <c r="FCR1" s="79"/>
      <c r="FCS1" s="79"/>
      <c r="FCT1" s="79"/>
      <c r="FCU1" s="79"/>
      <c r="FCV1" s="79"/>
      <c r="FCW1" s="79"/>
      <c r="FCX1" s="79"/>
      <c r="FCY1" s="79"/>
      <c r="FCZ1" s="79"/>
      <c r="FDA1" s="79"/>
      <c r="FDB1" s="79"/>
      <c r="FDC1" s="79"/>
      <c r="FDD1" s="79"/>
      <c r="FDE1" s="79"/>
      <c r="FDF1" s="79"/>
      <c r="FDG1" s="79"/>
      <c r="FDH1" s="79"/>
      <c r="FDI1" s="79"/>
      <c r="FDJ1" s="79"/>
      <c r="FDK1" s="79"/>
      <c r="FDL1" s="79"/>
      <c r="FDM1" s="79"/>
      <c r="FDN1" s="79"/>
      <c r="FDO1" s="79"/>
      <c r="FDP1" s="79"/>
      <c r="FDQ1" s="79"/>
      <c r="FDR1" s="79"/>
      <c r="FDS1" s="79"/>
      <c r="FDT1" s="79"/>
      <c r="FDU1" s="79"/>
      <c r="FDV1" s="79"/>
      <c r="FDW1" s="79"/>
      <c r="FDX1" s="79"/>
      <c r="FDY1" s="79"/>
      <c r="FDZ1" s="79"/>
      <c r="FEA1" s="79"/>
      <c r="FEB1" s="79"/>
      <c r="FEC1" s="79"/>
      <c r="FED1" s="79"/>
      <c r="FEE1" s="79"/>
      <c r="FEF1" s="79"/>
      <c r="FEG1" s="79"/>
      <c r="FEH1" s="79"/>
      <c r="FEI1" s="79"/>
      <c r="FEJ1" s="79"/>
      <c r="FEK1" s="79"/>
      <c r="FEL1" s="79"/>
      <c r="FEM1" s="79"/>
      <c r="FEN1" s="79"/>
      <c r="FEO1" s="79"/>
      <c r="FEP1" s="79"/>
      <c r="FEQ1" s="79"/>
      <c r="FER1" s="79"/>
      <c r="FES1" s="79"/>
      <c r="FET1" s="79"/>
      <c r="FEU1" s="79"/>
      <c r="FEV1" s="79"/>
      <c r="FEW1" s="79"/>
      <c r="FEX1" s="79"/>
      <c r="FEY1" s="79"/>
      <c r="FEZ1" s="79"/>
      <c r="FFA1" s="79"/>
      <c r="FFB1" s="79"/>
      <c r="FFC1" s="79"/>
      <c r="FFD1" s="79"/>
      <c r="FFE1" s="79"/>
      <c r="FFF1" s="79"/>
      <c r="FFG1" s="79"/>
      <c r="FFH1" s="79"/>
      <c r="FFI1" s="79"/>
      <c r="FFJ1" s="79"/>
      <c r="FFK1" s="79"/>
      <c r="FFL1" s="79"/>
      <c r="FFM1" s="79"/>
      <c r="FFN1" s="79"/>
      <c r="FFO1" s="79"/>
      <c r="FFP1" s="79"/>
      <c r="FFQ1" s="79"/>
      <c r="FFR1" s="79"/>
      <c r="FFS1" s="79"/>
      <c r="FFT1" s="79"/>
      <c r="FFU1" s="79"/>
      <c r="FFV1" s="79"/>
      <c r="FFW1" s="79"/>
      <c r="FFX1" s="79"/>
      <c r="FFY1" s="79"/>
      <c r="FFZ1" s="79"/>
      <c r="FGA1" s="79"/>
      <c r="FGB1" s="79"/>
      <c r="FGC1" s="79"/>
      <c r="FGD1" s="79"/>
      <c r="FGE1" s="79"/>
      <c r="FGF1" s="79"/>
      <c r="FGG1" s="79"/>
      <c r="FGH1" s="79"/>
      <c r="FGI1" s="79"/>
      <c r="FGJ1" s="79"/>
      <c r="FGK1" s="79"/>
      <c r="FGL1" s="79"/>
      <c r="FGM1" s="79"/>
      <c r="FGN1" s="79"/>
      <c r="FGO1" s="79"/>
      <c r="FGP1" s="79"/>
      <c r="FGQ1" s="79"/>
      <c r="FGR1" s="79"/>
      <c r="FGS1" s="79"/>
      <c r="FGT1" s="79"/>
      <c r="FGU1" s="79"/>
      <c r="FGV1" s="79"/>
      <c r="FGW1" s="79"/>
      <c r="FGX1" s="79"/>
      <c r="FGY1" s="79"/>
      <c r="FGZ1" s="79"/>
      <c r="FHA1" s="79"/>
      <c r="FHB1" s="79"/>
      <c r="FHC1" s="79"/>
      <c r="FHD1" s="79"/>
      <c r="FHE1" s="79"/>
      <c r="FHF1" s="79"/>
      <c r="FHG1" s="79"/>
      <c r="FHH1" s="79"/>
      <c r="FHI1" s="79"/>
      <c r="FHJ1" s="79"/>
      <c r="FHK1" s="79"/>
      <c r="FHL1" s="79"/>
      <c r="FHM1" s="79"/>
      <c r="FHN1" s="79"/>
      <c r="FHO1" s="79"/>
      <c r="FHP1" s="79"/>
      <c r="FHQ1" s="79"/>
      <c r="FHR1" s="79"/>
      <c r="FHS1" s="79"/>
      <c r="FHT1" s="79"/>
      <c r="FHU1" s="79"/>
      <c r="FHV1" s="79"/>
      <c r="FHW1" s="79"/>
      <c r="FHX1" s="79"/>
      <c r="FHY1" s="79"/>
      <c r="FHZ1" s="79"/>
      <c r="FIA1" s="79"/>
      <c r="FIB1" s="79"/>
      <c r="FIC1" s="79"/>
      <c r="FID1" s="79"/>
      <c r="FIE1" s="79"/>
      <c r="FIF1" s="79"/>
      <c r="FIG1" s="79"/>
      <c r="FIH1" s="79"/>
      <c r="FII1" s="79"/>
      <c r="FIJ1" s="79"/>
      <c r="FIK1" s="79"/>
      <c r="FIL1" s="79"/>
      <c r="FIM1" s="79"/>
      <c r="FIN1" s="79"/>
      <c r="FIO1" s="79"/>
      <c r="FIP1" s="79"/>
      <c r="FIQ1" s="79"/>
      <c r="FIR1" s="79"/>
      <c r="FIS1" s="79"/>
      <c r="FIT1" s="79"/>
      <c r="FIU1" s="79"/>
      <c r="FIV1" s="79"/>
      <c r="FIW1" s="79"/>
      <c r="FIX1" s="79"/>
      <c r="FIY1" s="79"/>
      <c r="FIZ1" s="79"/>
      <c r="FJA1" s="79"/>
      <c r="FJB1" s="79"/>
      <c r="FJC1" s="79"/>
      <c r="FJD1" s="79"/>
      <c r="FJE1" s="79"/>
      <c r="FJF1" s="79"/>
      <c r="FJG1" s="79"/>
      <c r="FJH1" s="79"/>
      <c r="FJI1" s="79"/>
      <c r="FJJ1" s="79"/>
      <c r="FJK1" s="79"/>
      <c r="FJL1" s="79"/>
      <c r="FJM1" s="79"/>
      <c r="FJN1" s="79"/>
      <c r="FJO1" s="79"/>
      <c r="FJP1" s="79"/>
      <c r="FJQ1" s="79"/>
      <c r="FJR1" s="79"/>
      <c r="FJS1" s="79"/>
      <c r="FJT1" s="79"/>
      <c r="FJU1" s="79"/>
      <c r="FJV1" s="79"/>
      <c r="FJW1" s="79"/>
      <c r="FJX1" s="79"/>
      <c r="FJY1" s="79"/>
      <c r="FJZ1" s="79"/>
      <c r="FKA1" s="79"/>
      <c r="FKB1" s="79"/>
      <c r="FKC1" s="79"/>
      <c r="FKD1" s="79"/>
      <c r="FKE1" s="79"/>
      <c r="FKF1" s="79"/>
      <c r="FKG1" s="79"/>
      <c r="FKH1" s="79"/>
      <c r="FKI1" s="79"/>
      <c r="FKJ1" s="79"/>
      <c r="FKK1" s="79"/>
      <c r="FKL1" s="79"/>
      <c r="FKM1" s="79"/>
      <c r="FKN1" s="79"/>
      <c r="FKO1" s="79"/>
      <c r="FKP1" s="79"/>
      <c r="FKQ1" s="79"/>
      <c r="FKR1" s="79"/>
      <c r="FKS1" s="79"/>
      <c r="FKT1" s="79"/>
      <c r="FKU1" s="79"/>
      <c r="FKV1" s="79"/>
      <c r="FKW1" s="79"/>
      <c r="FKX1" s="79"/>
      <c r="FKY1" s="79"/>
      <c r="FKZ1" s="79"/>
      <c r="FLA1" s="79"/>
      <c r="FLB1" s="79"/>
      <c r="FLC1" s="79"/>
      <c r="FLD1" s="79"/>
      <c r="FLE1" s="79"/>
      <c r="FLF1" s="79"/>
      <c r="FLG1" s="79"/>
      <c r="FLH1" s="79"/>
      <c r="FLI1" s="79"/>
      <c r="FLJ1" s="79"/>
      <c r="FLK1" s="79"/>
      <c r="FLL1" s="79"/>
      <c r="FLM1" s="79"/>
      <c r="FLN1" s="79"/>
      <c r="FLO1" s="79"/>
      <c r="FLP1" s="79"/>
      <c r="FLQ1" s="79"/>
      <c r="FLR1" s="79"/>
      <c r="FLS1" s="79"/>
      <c r="FLT1" s="79"/>
      <c r="FLU1" s="79"/>
      <c r="FLV1" s="79"/>
      <c r="FLW1" s="79"/>
      <c r="FLX1" s="79"/>
      <c r="FLY1" s="79"/>
      <c r="FLZ1" s="79"/>
      <c r="FMA1" s="79"/>
      <c r="FMB1" s="79"/>
      <c r="FMC1" s="79"/>
      <c r="FMD1" s="79"/>
      <c r="FME1" s="79"/>
      <c r="FMF1" s="79"/>
      <c r="FMG1" s="79"/>
      <c r="FMH1" s="79"/>
      <c r="FMI1" s="79"/>
      <c r="FMJ1" s="79"/>
      <c r="FMK1" s="79"/>
      <c r="FML1" s="79"/>
      <c r="FMM1" s="79"/>
      <c r="FMN1" s="79"/>
      <c r="FMO1" s="79"/>
      <c r="FMP1" s="79"/>
      <c r="FMQ1" s="79"/>
      <c r="FMR1" s="79"/>
      <c r="FMS1" s="79"/>
      <c r="FMT1" s="79"/>
      <c r="FMU1" s="79"/>
      <c r="FMV1" s="79"/>
      <c r="FMW1" s="79"/>
      <c r="FMX1" s="79"/>
      <c r="FMY1" s="79"/>
      <c r="FMZ1" s="79"/>
      <c r="FNA1" s="79"/>
      <c r="FNB1" s="79"/>
      <c r="FNC1" s="79"/>
      <c r="FND1" s="79"/>
      <c r="FNE1" s="79"/>
      <c r="FNF1" s="79"/>
      <c r="FNG1" s="79"/>
      <c r="FNH1" s="79"/>
      <c r="FNI1" s="79"/>
      <c r="FNJ1" s="79"/>
      <c r="FNK1" s="79"/>
      <c r="FNL1" s="79"/>
      <c r="FNM1" s="79"/>
      <c r="FNN1" s="79"/>
      <c r="FNO1" s="79"/>
      <c r="FNP1" s="79"/>
      <c r="FNQ1" s="79"/>
      <c r="FNR1" s="79"/>
      <c r="FNS1" s="79"/>
      <c r="FNT1" s="79"/>
      <c r="FNU1" s="79"/>
      <c r="FNV1" s="79"/>
      <c r="FNW1" s="79"/>
      <c r="FNX1" s="79"/>
      <c r="FNY1" s="79"/>
      <c r="FNZ1" s="79"/>
      <c r="FOA1" s="79"/>
      <c r="FOB1" s="79"/>
      <c r="FOC1" s="79"/>
      <c r="FOD1" s="79"/>
      <c r="FOE1" s="79"/>
      <c r="FOF1" s="79"/>
      <c r="FOG1" s="79"/>
      <c r="FOH1" s="79"/>
      <c r="FOI1" s="79"/>
      <c r="FOJ1" s="79"/>
      <c r="FOK1" s="79"/>
      <c r="FOL1" s="79"/>
      <c r="FOM1" s="79"/>
      <c r="FON1" s="79"/>
      <c r="FOO1" s="79"/>
      <c r="FOP1" s="79"/>
      <c r="FOQ1" s="79"/>
      <c r="FOR1" s="79"/>
      <c r="FOS1" s="79"/>
      <c r="FOT1" s="79"/>
      <c r="FOU1" s="79"/>
      <c r="FOV1" s="79"/>
      <c r="FOW1" s="79"/>
      <c r="FOX1" s="79"/>
      <c r="FOY1" s="79"/>
      <c r="FOZ1" s="79"/>
      <c r="FPA1" s="79"/>
      <c r="FPB1" s="79"/>
      <c r="FPC1" s="79"/>
      <c r="FPD1" s="79"/>
      <c r="FPE1" s="79"/>
      <c r="FPF1" s="79"/>
      <c r="FPG1" s="79"/>
      <c r="FPH1" s="79"/>
      <c r="FPI1" s="79"/>
      <c r="FPJ1" s="79"/>
      <c r="FPK1" s="79"/>
      <c r="FPL1" s="79"/>
      <c r="FPM1" s="79"/>
      <c r="FPN1" s="79"/>
      <c r="FPO1" s="79"/>
      <c r="FPP1" s="79"/>
      <c r="FPQ1" s="79"/>
      <c r="FPR1" s="79"/>
      <c r="FPS1" s="79"/>
      <c r="FPT1" s="79"/>
      <c r="FPU1" s="79"/>
      <c r="FPV1" s="79"/>
      <c r="FPW1" s="79"/>
      <c r="FPX1" s="79"/>
      <c r="FPY1" s="79"/>
      <c r="FPZ1" s="79"/>
      <c r="FQA1" s="79"/>
      <c r="FQB1" s="79"/>
      <c r="FQC1" s="79"/>
      <c r="FQD1" s="79"/>
      <c r="FQE1" s="79"/>
      <c r="FQF1" s="79"/>
      <c r="FQG1" s="79"/>
      <c r="FQH1" s="79"/>
      <c r="FQI1" s="79"/>
      <c r="FQJ1" s="79"/>
      <c r="FQK1" s="79"/>
      <c r="FQL1" s="79"/>
      <c r="FQM1" s="79"/>
      <c r="FQN1" s="79"/>
      <c r="FQO1" s="79"/>
      <c r="FQP1" s="79"/>
      <c r="FQQ1" s="79"/>
      <c r="FQR1" s="79"/>
      <c r="FQS1" s="79"/>
      <c r="FQT1" s="79"/>
      <c r="FQU1" s="79"/>
      <c r="FQV1" s="79"/>
      <c r="FQW1" s="79"/>
      <c r="FQX1" s="79"/>
      <c r="FQY1" s="79"/>
      <c r="FQZ1" s="79"/>
      <c r="FRA1" s="79"/>
      <c r="FRB1" s="79"/>
      <c r="FRC1" s="79"/>
      <c r="FRD1" s="79"/>
      <c r="FRE1" s="79"/>
      <c r="FRF1" s="79"/>
      <c r="FRG1" s="79"/>
      <c r="FRH1" s="79"/>
      <c r="FRI1" s="79"/>
      <c r="FRJ1" s="79"/>
      <c r="FRK1" s="79"/>
      <c r="FRL1" s="79"/>
      <c r="FRM1" s="79"/>
      <c r="FRN1" s="79"/>
      <c r="FRO1" s="79"/>
      <c r="FRP1" s="79"/>
      <c r="FRQ1" s="79"/>
      <c r="FRR1" s="79"/>
      <c r="FRS1" s="79"/>
      <c r="FRT1" s="79"/>
      <c r="FRU1" s="79"/>
      <c r="FRV1" s="79"/>
      <c r="FRW1" s="79"/>
      <c r="FRX1" s="79"/>
      <c r="FRY1" s="79"/>
      <c r="FRZ1" s="79"/>
      <c r="FSA1" s="79"/>
      <c r="FSB1" s="79"/>
      <c r="FSC1" s="79"/>
      <c r="FSD1" s="79"/>
      <c r="FSE1" s="79"/>
      <c r="FSF1" s="79"/>
      <c r="FSG1" s="79"/>
      <c r="FSH1" s="79"/>
      <c r="FSI1" s="79"/>
      <c r="FSJ1" s="79"/>
      <c r="FSK1" s="79"/>
      <c r="FSL1" s="79"/>
      <c r="FSM1" s="79"/>
      <c r="FSN1" s="79"/>
      <c r="FSO1" s="79"/>
      <c r="FSP1" s="79"/>
      <c r="FSQ1" s="79"/>
      <c r="FSR1" s="79"/>
      <c r="FSS1" s="79"/>
      <c r="FST1" s="79"/>
      <c r="FSU1" s="79"/>
      <c r="FSV1" s="79"/>
      <c r="FSW1" s="79"/>
      <c r="FSX1" s="79"/>
      <c r="FSY1" s="79"/>
      <c r="FSZ1" s="79"/>
      <c r="FTA1" s="79"/>
      <c r="FTB1" s="79"/>
      <c r="FTC1" s="79"/>
      <c r="FTD1" s="79"/>
      <c r="FTE1" s="79"/>
      <c r="FTF1" s="79"/>
      <c r="FTG1" s="79"/>
      <c r="FTH1" s="79"/>
      <c r="FTI1" s="79"/>
      <c r="FTJ1" s="79"/>
      <c r="FTK1" s="79"/>
      <c r="FTL1" s="79"/>
      <c r="FTM1" s="79"/>
      <c r="FTN1" s="79"/>
      <c r="FTO1" s="79"/>
      <c r="FTP1" s="79"/>
      <c r="FTQ1" s="79"/>
      <c r="FTR1" s="79"/>
      <c r="FTS1" s="79"/>
      <c r="FTT1" s="79"/>
      <c r="FTU1" s="79"/>
      <c r="FTV1" s="79"/>
      <c r="FTW1" s="79"/>
      <c r="FTX1" s="79"/>
      <c r="FTY1" s="79"/>
      <c r="FTZ1" s="79"/>
      <c r="FUA1" s="79"/>
      <c r="FUB1" s="79"/>
      <c r="FUC1" s="79"/>
      <c r="FUD1" s="79"/>
      <c r="FUE1" s="79"/>
      <c r="FUF1" s="79"/>
      <c r="FUG1" s="79"/>
      <c r="FUH1" s="79"/>
      <c r="FUI1" s="79"/>
      <c r="FUJ1" s="79"/>
      <c r="FUK1" s="79"/>
      <c r="FUL1" s="79"/>
      <c r="FUM1" s="79"/>
      <c r="FUN1" s="79"/>
      <c r="FUO1" s="79"/>
      <c r="FUP1" s="79"/>
      <c r="FUQ1" s="79"/>
      <c r="FUR1" s="79"/>
      <c r="FUS1" s="79"/>
      <c r="FUT1" s="79"/>
      <c r="FUU1" s="79"/>
      <c r="FUV1" s="79"/>
      <c r="FUW1" s="79"/>
      <c r="FUX1" s="79"/>
      <c r="FUY1" s="79"/>
      <c r="FUZ1" s="79"/>
      <c r="FVA1" s="79"/>
      <c r="FVB1" s="79"/>
      <c r="FVC1" s="79"/>
      <c r="FVD1" s="79"/>
      <c r="FVE1" s="79"/>
      <c r="FVF1" s="79"/>
      <c r="FVG1" s="79"/>
      <c r="FVH1" s="79"/>
      <c r="FVI1" s="79"/>
      <c r="FVJ1" s="79"/>
      <c r="FVK1" s="79"/>
      <c r="FVL1" s="79"/>
      <c r="FVM1" s="79"/>
      <c r="FVN1" s="79"/>
      <c r="FVO1" s="79"/>
      <c r="FVP1" s="79"/>
      <c r="FVQ1" s="79"/>
      <c r="FVR1" s="79"/>
      <c r="FVS1" s="79"/>
      <c r="FVT1" s="79"/>
      <c r="FVU1" s="79"/>
      <c r="FVV1" s="79"/>
      <c r="FVW1" s="79"/>
      <c r="FVX1" s="79"/>
      <c r="FVY1" s="79"/>
      <c r="FVZ1" s="79"/>
      <c r="FWA1" s="79"/>
      <c r="FWB1" s="79"/>
      <c r="FWC1" s="79"/>
      <c r="FWD1" s="79"/>
      <c r="FWE1" s="79"/>
      <c r="FWF1" s="79"/>
      <c r="FWG1" s="79"/>
      <c r="FWH1" s="79"/>
      <c r="FWI1" s="79"/>
      <c r="FWJ1" s="79"/>
      <c r="FWK1" s="79"/>
      <c r="FWL1" s="79"/>
      <c r="FWM1" s="79"/>
      <c r="FWN1" s="79"/>
      <c r="FWO1" s="79"/>
      <c r="FWP1" s="79"/>
      <c r="FWQ1" s="79"/>
      <c r="FWR1" s="79"/>
      <c r="FWS1" s="79"/>
      <c r="FWT1" s="79"/>
      <c r="FWU1" s="79"/>
      <c r="FWV1" s="79"/>
      <c r="FWW1" s="79"/>
      <c r="FWX1" s="79"/>
      <c r="FWY1" s="79"/>
      <c r="FWZ1" s="79"/>
      <c r="FXA1" s="79"/>
      <c r="FXB1" s="79"/>
      <c r="FXC1" s="79"/>
      <c r="FXD1" s="79"/>
      <c r="FXE1" s="79"/>
      <c r="FXF1" s="79"/>
      <c r="FXG1" s="79"/>
      <c r="FXH1" s="79"/>
      <c r="FXI1" s="79"/>
      <c r="FXJ1" s="79"/>
      <c r="FXK1" s="79"/>
      <c r="FXL1" s="79"/>
      <c r="FXM1" s="79"/>
      <c r="FXN1" s="79"/>
      <c r="FXO1" s="79"/>
      <c r="FXP1" s="79"/>
      <c r="FXQ1" s="79"/>
      <c r="FXR1" s="79"/>
      <c r="FXS1" s="79"/>
      <c r="FXT1" s="79"/>
      <c r="FXU1" s="79"/>
      <c r="FXV1" s="79"/>
      <c r="FXW1" s="79"/>
      <c r="FXX1" s="79"/>
      <c r="FXY1" s="79"/>
      <c r="FXZ1" s="79"/>
      <c r="FYA1" s="79"/>
      <c r="FYB1" s="79"/>
      <c r="FYC1" s="79"/>
      <c r="FYD1" s="79"/>
      <c r="FYE1" s="79"/>
      <c r="FYF1" s="79"/>
      <c r="FYG1" s="79"/>
      <c r="FYH1" s="79"/>
      <c r="FYI1" s="79"/>
      <c r="FYJ1" s="79"/>
      <c r="FYK1" s="79"/>
      <c r="FYL1" s="79"/>
      <c r="FYM1" s="79"/>
      <c r="FYN1" s="79"/>
      <c r="FYO1" s="79"/>
      <c r="FYP1" s="79"/>
      <c r="FYQ1" s="79"/>
      <c r="FYR1" s="79"/>
      <c r="FYS1" s="79"/>
      <c r="FYT1" s="79"/>
      <c r="FYU1" s="79"/>
      <c r="FYV1" s="79"/>
      <c r="FYW1" s="79"/>
      <c r="FYX1" s="79"/>
      <c r="FYY1" s="79"/>
      <c r="FYZ1" s="79"/>
      <c r="FZA1" s="79"/>
      <c r="FZB1" s="79"/>
      <c r="FZC1" s="79"/>
      <c r="FZD1" s="79"/>
      <c r="FZE1" s="79"/>
      <c r="FZF1" s="79"/>
      <c r="FZG1" s="79"/>
      <c r="FZH1" s="79"/>
      <c r="FZI1" s="79"/>
      <c r="FZJ1" s="79"/>
      <c r="FZK1" s="79"/>
      <c r="FZL1" s="79"/>
      <c r="FZM1" s="79"/>
      <c r="FZN1" s="79"/>
      <c r="FZO1" s="79"/>
      <c r="FZP1" s="79"/>
      <c r="FZQ1" s="79"/>
      <c r="FZR1" s="79"/>
      <c r="FZS1" s="79"/>
      <c r="FZT1" s="79"/>
      <c r="FZU1" s="79"/>
      <c r="FZV1" s="79"/>
      <c r="FZW1" s="79"/>
      <c r="FZX1" s="79"/>
      <c r="FZY1" s="79"/>
      <c r="FZZ1" s="79"/>
      <c r="GAA1" s="79"/>
      <c r="GAB1" s="79"/>
      <c r="GAC1" s="79"/>
      <c r="GAD1" s="79"/>
      <c r="GAE1" s="79"/>
      <c r="GAF1" s="79"/>
      <c r="GAG1" s="79"/>
      <c r="GAH1" s="79"/>
      <c r="GAI1" s="79"/>
      <c r="GAJ1" s="79"/>
      <c r="GAK1" s="79"/>
      <c r="GAL1" s="79"/>
      <c r="GAM1" s="79"/>
      <c r="GAN1" s="79"/>
      <c r="GAO1" s="79"/>
      <c r="GAP1" s="79"/>
      <c r="GAQ1" s="79"/>
      <c r="GAR1" s="79"/>
      <c r="GAS1" s="79"/>
      <c r="GAT1" s="79"/>
      <c r="GAU1" s="79"/>
      <c r="GAV1" s="79"/>
      <c r="GAW1" s="79"/>
      <c r="GAX1" s="79"/>
      <c r="GAY1" s="79"/>
      <c r="GAZ1" s="79"/>
      <c r="GBA1" s="79"/>
      <c r="GBB1" s="79"/>
      <c r="GBC1" s="79"/>
      <c r="GBD1" s="79"/>
      <c r="GBE1" s="79"/>
      <c r="GBF1" s="79"/>
      <c r="GBG1" s="79"/>
      <c r="GBH1" s="79"/>
      <c r="GBI1" s="79"/>
      <c r="GBJ1" s="79"/>
      <c r="GBK1" s="79"/>
      <c r="GBL1" s="79"/>
      <c r="GBM1" s="79"/>
      <c r="GBN1" s="79"/>
      <c r="GBO1" s="79"/>
      <c r="GBP1" s="79"/>
      <c r="GBQ1" s="79"/>
      <c r="GBR1" s="79"/>
      <c r="GBS1" s="79"/>
      <c r="GBT1" s="79"/>
      <c r="GBU1" s="79"/>
      <c r="GBV1" s="79"/>
      <c r="GBW1" s="79"/>
      <c r="GBX1" s="79"/>
      <c r="GBY1" s="79"/>
      <c r="GBZ1" s="79"/>
      <c r="GCA1" s="79"/>
      <c r="GCB1" s="79"/>
      <c r="GCC1" s="79"/>
      <c r="GCD1" s="79"/>
      <c r="GCE1" s="79"/>
      <c r="GCF1" s="79"/>
      <c r="GCG1" s="79"/>
      <c r="GCH1" s="79"/>
      <c r="GCI1" s="79"/>
      <c r="GCJ1" s="79"/>
      <c r="GCK1" s="79"/>
      <c r="GCL1" s="79"/>
      <c r="GCM1" s="79"/>
      <c r="GCN1" s="79"/>
      <c r="GCO1" s="79"/>
      <c r="GCP1" s="79"/>
      <c r="GCQ1" s="79"/>
      <c r="GCR1" s="79"/>
      <c r="GCS1" s="79"/>
      <c r="GCT1" s="79"/>
      <c r="GCU1" s="79"/>
      <c r="GCV1" s="79"/>
      <c r="GCW1" s="79"/>
      <c r="GCX1" s="79"/>
      <c r="GCY1" s="79"/>
      <c r="GCZ1" s="79"/>
      <c r="GDA1" s="79"/>
      <c r="GDB1" s="79"/>
      <c r="GDC1" s="79"/>
      <c r="GDD1" s="79"/>
      <c r="GDE1" s="79"/>
      <c r="GDF1" s="79"/>
      <c r="GDG1" s="79"/>
      <c r="GDH1" s="79"/>
      <c r="GDI1" s="79"/>
      <c r="GDJ1" s="79"/>
      <c r="GDK1" s="79"/>
      <c r="GDL1" s="79"/>
      <c r="GDM1" s="79"/>
      <c r="GDN1" s="79"/>
      <c r="GDO1" s="79"/>
      <c r="GDP1" s="79"/>
      <c r="GDQ1" s="79"/>
      <c r="GDR1" s="79"/>
      <c r="GDS1" s="79"/>
      <c r="GDT1" s="79"/>
      <c r="GDU1" s="79"/>
      <c r="GDV1" s="79"/>
      <c r="GDW1" s="79"/>
      <c r="GDX1" s="79"/>
      <c r="GDY1" s="79"/>
      <c r="GDZ1" s="79"/>
      <c r="GEA1" s="79"/>
      <c r="GEB1" s="79"/>
      <c r="GEC1" s="79"/>
      <c r="GED1" s="79"/>
      <c r="GEE1" s="79"/>
      <c r="GEF1" s="79"/>
      <c r="GEG1" s="79"/>
      <c r="GEH1" s="79"/>
      <c r="GEI1" s="79"/>
      <c r="GEJ1" s="79"/>
      <c r="GEK1" s="79"/>
      <c r="GEL1" s="79"/>
      <c r="GEM1" s="79"/>
      <c r="GEN1" s="79"/>
      <c r="GEO1" s="79"/>
      <c r="GEP1" s="79"/>
      <c r="GEQ1" s="79"/>
      <c r="GER1" s="79"/>
      <c r="GES1" s="79"/>
      <c r="GET1" s="79"/>
      <c r="GEU1" s="79"/>
      <c r="GEV1" s="79"/>
      <c r="GEW1" s="79"/>
      <c r="GEX1" s="79"/>
      <c r="GEY1" s="79"/>
      <c r="GEZ1" s="79"/>
      <c r="GFA1" s="79"/>
      <c r="GFB1" s="79"/>
      <c r="GFC1" s="79"/>
      <c r="GFD1" s="79"/>
      <c r="GFE1" s="79"/>
      <c r="GFF1" s="79"/>
      <c r="GFG1" s="79"/>
      <c r="GFH1" s="79"/>
      <c r="GFI1" s="79"/>
      <c r="GFJ1" s="79"/>
      <c r="GFK1" s="79"/>
      <c r="GFL1" s="79"/>
      <c r="GFM1" s="79"/>
      <c r="GFN1" s="79"/>
      <c r="GFO1" s="79"/>
      <c r="GFP1" s="79"/>
      <c r="GFQ1" s="79"/>
      <c r="GFR1" s="79"/>
      <c r="GFS1" s="79"/>
      <c r="GFT1" s="79"/>
      <c r="GFU1" s="79"/>
      <c r="GFV1" s="79"/>
      <c r="GFW1" s="79"/>
      <c r="GFX1" s="79"/>
      <c r="GFY1" s="79"/>
      <c r="GFZ1" s="79"/>
      <c r="GGA1" s="79"/>
      <c r="GGB1" s="79"/>
      <c r="GGC1" s="79"/>
      <c r="GGD1" s="79"/>
      <c r="GGE1" s="79"/>
      <c r="GGF1" s="79"/>
      <c r="GGG1" s="79"/>
      <c r="GGH1" s="79"/>
      <c r="GGI1" s="79"/>
      <c r="GGJ1" s="79"/>
      <c r="GGK1" s="79"/>
      <c r="GGL1" s="79"/>
      <c r="GGM1" s="79"/>
      <c r="GGN1" s="79"/>
      <c r="GGO1" s="79"/>
      <c r="GGP1" s="79"/>
      <c r="GGQ1" s="79"/>
      <c r="GGR1" s="79"/>
      <c r="GGS1" s="79"/>
      <c r="GGT1" s="79"/>
      <c r="GGU1" s="79"/>
      <c r="GGV1" s="79"/>
      <c r="GGW1" s="79"/>
      <c r="GGX1" s="79"/>
      <c r="GGY1" s="79"/>
      <c r="GGZ1" s="79"/>
      <c r="GHA1" s="79"/>
      <c r="GHB1" s="79"/>
      <c r="GHC1" s="79"/>
      <c r="GHD1" s="79"/>
      <c r="GHE1" s="79"/>
      <c r="GHF1" s="79"/>
      <c r="GHG1" s="79"/>
      <c r="GHH1" s="79"/>
      <c r="GHI1" s="79"/>
      <c r="GHJ1" s="79"/>
      <c r="GHK1" s="79"/>
      <c r="GHL1" s="79"/>
      <c r="GHM1" s="79"/>
      <c r="GHN1" s="79"/>
      <c r="GHO1" s="79"/>
      <c r="GHP1" s="79"/>
      <c r="GHQ1" s="79"/>
      <c r="GHR1" s="79"/>
      <c r="GHS1" s="79"/>
      <c r="GHT1" s="79"/>
      <c r="GHU1" s="79"/>
      <c r="GHV1" s="79"/>
      <c r="GHW1" s="79"/>
      <c r="GHX1" s="79"/>
      <c r="GHY1" s="79"/>
      <c r="GHZ1" s="79"/>
      <c r="GIA1" s="79"/>
      <c r="GIB1" s="79"/>
      <c r="GIC1" s="79"/>
      <c r="GID1" s="79"/>
      <c r="GIE1" s="79"/>
      <c r="GIF1" s="79"/>
      <c r="GIG1" s="79"/>
      <c r="GIH1" s="79"/>
      <c r="GII1" s="79"/>
      <c r="GIJ1" s="79"/>
      <c r="GIK1" s="79"/>
      <c r="GIL1" s="79"/>
      <c r="GIM1" s="79"/>
      <c r="GIN1" s="79"/>
      <c r="GIO1" s="79"/>
      <c r="GIP1" s="79"/>
      <c r="GIQ1" s="79"/>
      <c r="GIR1" s="79"/>
      <c r="GIS1" s="79"/>
      <c r="GIT1" s="79"/>
      <c r="GIU1" s="79"/>
      <c r="GIV1" s="79"/>
      <c r="GIW1" s="79"/>
      <c r="GIX1" s="79"/>
      <c r="GIY1" s="79"/>
      <c r="GIZ1" s="79"/>
      <c r="GJA1" s="79"/>
      <c r="GJB1" s="79"/>
      <c r="GJC1" s="79"/>
      <c r="GJD1" s="79"/>
      <c r="GJE1" s="79"/>
      <c r="GJF1" s="79"/>
      <c r="GJG1" s="79"/>
      <c r="GJH1" s="79"/>
      <c r="GJI1" s="79"/>
      <c r="GJJ1" s="79"/>
      <c r="GJK1" s="79"/>
      <c r="GJL1" s="79"/>
      <c r="GJM1" s="79"/>
      <c r="GJN1" s="79"/>
      <c r="GJO1" s="79"/>
      <c r="GJP1" s="79"/>
      <c r="GJQ1" s="79"/>
      <c r="GJR1" s="79"/>
      <c r="GJS1" s="79"/>
      <c r="GJT1" s="79"/>
      <c r="GJU1" s="79"/>
      <c r="GJV1" s="79"/>
      <c r="GJW1" s="79"/>
      <c r="GJX1" s="79"/>
      <c r="GJY1" s="79"/>
      <c r="GJZ1" s="79"/>
      <c r="GKA1" s="79"/>
      <c r="GKB1" s="79"/>
      <c r="GKC1" s="79"/>
      <c r="GKD1" s="79"/>
      <c r="GKE1" s="79"/>
      <c r="GKF1" s="79"/>
      <c r="GKG1" s="79"/>
      <c r="GKH1" s="79"/>
      <c r="GKI1" s="79"/>
      <c r="GKJ1" s="79"/>
      <c r="GKK1" s="79"/>
      <c r="GKL1" s="79"/>
      <c r="GKM1" s="79"/>
      <c r="GKN1" s="79"/>
      <c r="GKO1" s="79"/>
      <c r="GKP1" s="79"/>
      <c r="GKQ1" s="79"/>
      <c r="GKR1" s="79"/>
      <c r="GKS1" s="79"/>
      <c r="GKT1" s="79"/>
      <c r="GKU1" s="79"/>
      <c r="GKV1" s="79"/>
      <c r="GKW1" s="79"/>
      <c r="GKX1" s="79"/>
      <c r="GKY1" s="79"/>
      <c r="GKZ1" s="79"/>
      <c r="GLA1" s="79"/>
      <c r="GLB1" s="79"/>
      <c r="GLC1" s="79"/>
      <c r="GLD1" s="79"/>
      <c r="GLE1" s="79"/>
      <c r="GLF1" s="79"/>
      <c r="GLG1" s="79"/>
      <c r="GLH1" s="79"/>
      <c r="GLI1" s="79"/>
      <c r="GLJ1" s="79"/>
      <c r="GLK1" s="79"/>
      <c r="GLL1" s="79"/>
      <c r="GLM1" s="79"/>
      <c r="GLN1" s="79"/>
      <c r="GLO1" s="79"/>
      <c r="GLP1" s="79"/>
      <c r="GLQ1" s="79"/>
      <c r="GLR1" s="79"/>
      <c r="GLS1" s="79"/>
      <c r="GLT1" s="79"/>
      <c r="GLU1" s="79"/>
      <c r="GLV1" s="79"/>
      <c r="GLW1" s="79"/>
      <c r="GLX1" s="79"/>
      <c r="GLY1" s="79"/>
      <c r="GLZ1" s="79"/>
      <c r="GMA1" s="79"/>
      <c r="GMB1" s="79"/>
      <c r="GMC1" s="79"/>
      <c r="GMD1" s="79"/>
      <c r="GME1" s="79"/>
      <c r="GMF1" s="79"/>
      <c r="GMG1" s="79"/>
      <c r="GMH1" s="79"/>
      <c r="GMI1" s="79"/>
      <c r="GMJ1" s="79"/>
      <c r="GMK1" s="79"/>
      <c r="GML1" s="79"/>
      <c r="GMM1" s="79"/>
      <c r="GMN1" s="79"/>
      <c r="GMO1" s="79"/>
      <c r="GMP1" s="79"/>
      <c r="GMQ1" s="79"/>
      <c r="GMR1" s="79"/>
      <c r="GMS1" s="79"/>
      <c r="GMT1" s="79"/>
      <c r="GMU1" s="79"/>
      <c r="GMV1" s="79"/>
      <c r="GMW1" s="79"/>
      <c r="GMX1" s="79"/>
      <c r="GMY1" s="79"/>
      <c r="GMZ1" s="79"/>
      <c r="GNA1" s="79"/>
      <c r="GNB1" s="79"/>
      <c r="GNC1" s="79"/>
      <c r="GND1" s="79"/>
      <c r="GNE1" s="79"/>
      <c r="GNF1" s="79"/>
      <c r="GNG1" s="79"/>
      <c r="GNH1" s="79"/>
      <c r="GNI1" s="79"/>
      <c r="GNJ1" s="79"/>
      <c r="GNK1" s="79"/>
      <c r="GNL1" s="79"/>
      <c r="GNM1" s="79"/>
      <c r="GNN1" s="79"/>
      <c r="GNO1" s="79"/>
      <c r="GNP1" s="79"/>
      <c r="GNQ1" s="79"/>
      <c r="GNR1" s="79"/>
      <c r="GNS1" s="79"/>
      <c r="GNT1" s="79"/>
      <c r="GNU1" s="79"/>
      <c r="GNV1" s="79"/>
      <c r="GNW1" s="79"/>
      <c r="GNX1" s="79"/>
      <c r="GNY1" s="79"/>
      <c r="GNZ1" s="79"/>
      <c r="GOA1" s="79"/>
      <c r="GOB1" s="79"/>
      <c r="GOC1" s="79"/>
      <c r="GOD1" s="79"/>
      <c r="GOE1" s="79"/>
      <c r="GOF1" s="79"/>
      <c r="GOG1" s="79"/>
      <c r="GOH1" s="79"/>
      <c r="GOI1" s="79"/>
      <c r="GOJ1" s="79"/>
      <c r="GOK1" s="79"/>
      <c r="GOL1" s="79"/>
      <c r="GOM1" s="79"/>
      <c r="GON1" s="79"/>
      <c r="GOO1" s="79"/>
      <c r="GOP1" s="79"/>
      <c r="GOQ1" s="79"/>
      <c r="GOR1" s="79"/>
      <c r="GOS1" s="79"/>
      <c r="GOT1" s="79"/>
      <c r="GOU1" s="79"/>
      <c r="GOV1" s="79"/>
      <c r="GOW1" s="79"/>
      <c r="GOX1" s="79"/>
      <c r="GOY1" s="79"/>
      <c r="GOZ1" s="79"/>
      <c r="GPA1" s="79"/>
      <c r="GPB1" s="79"/>
      <c r="GPC1" s="79"/>
      <c r="GPD1" s="79"/>
      <c r="GPE1" s="79"/>
      <c r="GPF1" s="79"/>
      <c r="GPG1" s="79"/>
      <c r="GPH1" s="79"/>
      <c r="GPI1" s="79"/>
      <c r="GPJ1" s="79"/>
      <c r="GPK1" s="79"/>
      <c r="GPL1" s="79"/>
      <c r="GPM1" s="79"/>
      <c r="GPN1" s="79"/>
      <c r="GPO1" s="79"/>
      <c r="GPP1" s="79"/>
      <c r="GPQ1" s="79"/>
      <c r="GPR1" s="79"/>
      <c r="GPS1" s="79"/>
      <c r="GPT1" s="79"/>
      <c r="GPU1" s="79"/>
      <c r="GPV1" s="79"/>
      <c r="GPW1" s="79"/>
      <c r="GPX1" s="79"/>
      <c r="GPY1" s="79"/>
      <c r="GPZ1" s="79"/>
      <c r="GQA1" s="79"/>
      <c r="GQB1" s="79"/>
      <c r="GQC1" s="79"/>
      <c r="GQD1" s="79"/>
      <c r="GQE1" s="79"/>
      <c r="GQF1" s="79"/>
      <c r="GQG1" s="79"/>
      <c r="GQH1" s="79"/>
      <c r="GQI1" s="79"/>
      <c r="GQJ1" s="79"/>
      <c r="GQK1" s="79"/>
      <c r="GQL1" s="79"/>
      <c r="GQM1" s="79"/>
      <c r="GQN1" s="79"/>
      <c r="GQO1" s="79"/>
      <c r="GQP1" s="79"/>
      <c r="GQQ1" s="79"/>
      <c r="GQR1" s="79"/>
      <c r="GQS1" s="79"/>
      <c r="GQT1" s="79"/>
      <c r="GQU1" s="79"/>
      <c r="GQV1" s="79"/>
      <c r="GQW1" s="79"/>
      <c r="GQX1" s="79"/>
      <c r="GQY1" s="79"/>
      <c r="GQZ1" s="79"/>
      <c r="GRA1" s="79"/>
      <c r="GRB1" s="79"/>
      <c r="GRC1" s="79"/>
      <c r="GRD1" s="79"/>
      <c r="GRE1" s="79"/>
      <c r="GRF1" s="79"/>
      <c r="GRG1" s="79"/>
      <c r="GRH1" s="79"/>
      <c r="GRI1" s="79"/>
      <c r="GRJ1" s="79"/>
      <c r="GRK1" s="79"/>
      <c r="GRL1" s="79"/>
      <c r="GRM1" s="79"/>
      <c r="GRN1" s="79"/>
      <c r="GRO1" s="79"/>
      <c r="GRP1" s="79"/>
      <c r="GRQ1" s="79"/>
      <c r="GRR1" s="79"/>
      <c r="GRS1" s="79"/>
      <c r="GRT1" s="79"/>
      <c r="GRU1" s="79"/>
      <c r="GRV1" s="79"/>
      <c r="GRW1" s="79"/>
      <c r="GRX1" s="79"/>
      <c r="GRY1" s="79"/>
      <c r="GRZ1" s="79"/>
      <c r="GSA1" s="79"/>
      <c r="GSB1" s="79"/>
      <c r="GSC1" s="79"/>
      <c r="GSD1" s="79"/>
      <c r="GSE1" s="79"/>
      <c r="GSF1" s="79"/>
      <c r="GSG1" s="79"/>
      <c r="GSH1" s="79"/>
      <c r="GSI1" s="79"/>
      <c r="GSJ1" s="79"/>
      <c r="GSK1" s="79"/>
      <c r="GSL1" s="79"/>
      <c r="GSM1" s="79"/>
      <c r="GSN1" s="79"/>
      <c r="GSO1" s="79"/>
      <c r="GSP1" s="79"/>
      <c r="GSQ1" s="79"/>
      <c r="GSR1" s="79"/>
      <c r="GSS1" s="79"/>
      <c r="GST1" s="79"/>
      <c r="GSU1" s="79"/>
      <c r="GSV1" s="79"/>
      <c r="GSW1" s="79"/>
      <c r="GSX1" s="79"/>
      <c r="GSY1" s="79"/>
      <c r="GSZ1" s="79"/>
      <c r="GTA1" s="79"/>
      <c r="GTB1" s="79"/>
      <c r="GTC1" s="79"/>
      <c r="GTD1" s="79"/>
      <c r="GTE1" s="79"/>
      <c r="GTF1" s="79"/>
      <c r="GTG1" s="79"/>
      <c r="GTH1" s="79"/>
      <c r="GTI1" s="79"/>
      <c r="GTJ1" s="79"/>
      <c r="GTK1" s="79"/>
      <c r="GTL1" s="79"/>
      <c r="GTM1" s="79"/>
      <c r="GTN1" s="79"/>
      <c r="GTO1" s="79"/>
      <c r="GTP1" s="79"/>
      <c r="GTQ1" s="79"/>
      <c r="GTR1" s="79"/>
      <c r="GTS1" s="79"/>
      <c r="GTT1" s="79"/>
      <c r="GTU1" s="79"/>
      <c r="GTV1" s="79"/>
      <c r="GTW1" s="79"/>
      <c r="GTX1" s="79"/>
      <c r="GTY1" s="79"/>
      <c r="GTZ1" s="79"/>
      <c r="GUA1" s="79"/>
      <c r="GUB1" s="79"/>
      <c r="GUC1" s="79"/>
      <c r="GUD1" s="79"/>
      <c r="GUE1" s="79"/>
      <c r="GUF1" s="79"/>
      <c r="GUG1" s="79"/>
      <c r="GUH1" s="79"/>
      <c r="GUI1" s="79"/>
      <c r="GUJ1" s="79"/>
      <c r="GUK1" s="79"/>
      <c r="GUL1" s="79"/>
      <c r="GUM1" s="79"/>
      <c r="GUN1" s="79"/>
      <c r="GUO1" s="79"/>
      <c r="GUP1" s="79"/>
      <c r="GUQ1" s="79"/>
      <c r="GUR1" s="79"/>
      <c r="GUS1" s="79"/>
      <c r="GUT1" s="79"/>
      <c r="GUU1" s="79"/>
      <c r="GUV1" s="79"/>
      <c r="GUW1" s="79"/>
      <c r="GUX1" s="79"/>
      <c r="GUY1" s="79"/>
      <c r="GUZ1" s="79"/>
      <c r="GVA1" s="79"/>
      <c r="GVB1" s="79"/>
      <c r="GVC1" s="79"/>
      <c r="GVD1" s="79"/>
      <c r="GVE1" s="79"/>
      <c r="GVF1" s="79"/>
      <c r="GVG1" s="79"/>
      <c r="GVH1" s="79"/>
      <c r="GVI1" s="79"/>
      <c r="GVJ1" s="79"/>
      <c r="GVK1" s="79"/>
      <c r="GVL1" s="79"/>
      <c r="GVM1" s="79"/>
      <c r="GVN1" s="79"/>
      <c r="GVO1" s="79"/>
      <c r="GVP1" s="79"/>
      <c r="GVQ1" s="79"/>
      <c r="GVR1" s="79"/>
      <c r="GVS1" s="79"/>
      <c r="GVT1" s="79"/>
      <c r="GVU1" s="79"/>
      <c r="GVV1" s="79"/>
      <c r="GVW1" s="79"/>
      <c r="GVX1" s="79"/>
      <c r="GVY1" s="79"/>
      <c r="GVZ1" s="79"/>
      <c r="GWA1" s="79"/>
      <c r="GWB1" s="79"/>
      <c r="GWC1" s="79"/>
      <c r="GWD1" s="79"/>
      <c r="GWE1" s="79"/>
      <c r="GWF1" s="79"/>
      <c r="GWG1" s="79"/>
      <c r="GWH1" s="79"/>
      <c r="GWI1" s="79"/>
      <c r="GWJ1" s="79"/>
      <c r="GWK1" s="79"/>
      <c r="GWL1" s="79"/>
      <c r="GWM1" s="79"/>
      <c r="GWN1" s="79"/>
      <c r="GWO1" s="79"/>
      <c r="GWP1" s="79"/>
      <c r="GWQ1" s="79"/>
      <c r="GWR1" s="79"/>
      <c r="GWS1" s="79"/>
      <c r="GWT1" s="79"/>
      <c r="GWU1" s="79"/>
      <c r="GWV1" s="79"/>
      <c r="GWW1" s="79"/>
      <c r="GWX1" s="79"/>
      <c r="GWY1" s="79"/>
      <c r="GWZ1" s="79"/>
      <c r="GXA1" s="79"/>
      <c r="GXB1" s="79"/>
      <c r="GXC1" s="79"/>
      <c r="GXD1" s="79"/>
      <c r="GXE1" s="79"/>
      <c r="GXF1" s="79"/>
      <c r="GXG1" s="79"/>
      <c r="GXH1" s="79"/>
      <c r="GXI1" s="79"/>
      <c r="GXJ1" s="79"/>
      <c r="GXK1" s="79"/>
      <c r="GXL1" s="79"/>
      <c r="GXM1" s="79"/>
      <c r="GXN1" s="79"/>
      <c r="GXO1" s="79"/>
      <c r="GXP1" s="79"/>
      <c r="GXQ1" s="79"/>
      <c r="GXR1" s="79"/>
      <c r="GXS1" s="79"/>
      <c r="GXT1" s="79"/>
      <c r="GXU1" s="79"/>
      <c r="GXV1" s="79"/>
      <c r="GXW1" s="79"/>
      <c r="GXX1" s="79"/>
      <c r="GXY1" s="79"/>
      <c r="GXZ1" s="79"/>
      <c r="GYA1" s="79"/>
      <c r="GYB1" s="79"/>
      <c r="GYC1" s="79"/>
      <c r="GYD1" s="79"/>
      <c r="GYE1" s="79"/>
      <c r="GYF1" s="79"/>
      <c r="GYG1" s="79"/>
      <c r="GYH1" s="79"/>
      <c r="GYI1" s="79"/>
      <c r="GYJ1" s="79"/>
      <c r="GYK1" s="79"/>
      <c r="GYL1" s="79"/>
      <c r="GYM1" s="79"/>
      <c r="GYN1" s="79"/>
      <c r="GYO1" s="79"/>
      <c r="GYP1" s="79"/>
      <c r="GYQ1" s="79"/>
      <c r="GYR1" s="79"/>
      <c r="GYS1" s="79"/>
      <c r="GYT1" s="79"/>
      <c r="GYU1" s="79"/>
      <c r="GYV1" s="79"/>
      <c r="GYW1" s="79"/>
      <c r="GYX1" s="79"/>
      <c r="GYY1" s="79"/>
      <c r="GYZ1" s="79"/>
      <c r="GZA1" s="79"/>
      <c r="GZB1" s="79"/>
      <c r="GZC1" s="79"/>
      <c r="GZD1" s="79"/>
      <c r="GZE1" s="79"/>
      <c r="GZF1" s="79"/>
      <c r="GZG1" s="79"/>
      <c r="GZH1" s="79"/>
      <c r="GZI1" s="79"/>
      <c r="GZJ1" s="79"/>
      <c r="GZK1" s="79"/>
      <c r="GZL1" s="79"/>
      <c r="GZM1" s="79"/>
      <c r="GZN1" s="79"/>
      <c r="GZO1" s="79"/>
      <c r="GZP1" s="79"/>
      <c r="GZQ1" s="79"/>
      <c r="GZR1" s="79"/>
      <c r="GZS1" s="79"/>
      <c r="GZT1" s="79"/>
      <c r="GZU1" s="79"/>
      <c r="GZV1" s="79"/>
      <c r="GZW1" s="79"/>
      <c r="GZX1" s="79"/>
      <c r="GZY1" s="79"/>
      <c r="GZZ1" s="79"/>
      <c r="HAA1" s="79"/>
      <c r="HAB1" s="79"/>
      <c r="HAC1" s="79"/>
      <c r="HAD1" s="79"/>
      <c r="HAE1" s="79"/>
      <c r="HAF1" s="79"/>
      <c r="HAG1" s="79"/>
      <c r="HAH1" s="79"/>
      <c r="HAI1" s="79"/>
      <c r="HAJ1" s="79"/>
      <c r="HAK1" s="79"/>
      <c r="HAL1" s="79"/>
      <c r="HAM1" s="79"/>
      <c r="HAN1" s="79"/>
      <c r="HAO1" s="79"/>
      <c r="HAP1" s="79"/>
      <c r="HAQ1" s="79"/>
      <c r="HAR1" s="79"/>
      <c r="HAS1" s="79"/>
      <c r="HAT1" s="79"/>
      <c r="HAU1" s="79"/>
      <c r="HAV1" s="79"/>
      <c r="HAW1" s="79"/>
      <c r="HAX1" s="79"/>
      <c r="HAY1" s="79"/>
      <c r="HAZ1" s="79"/>
      <c r="HBA1" s="79"/>
      <c r="HBB1" s="79"/>
      <c r="HBC1" s="79"/>
      <c r="HBD1" s="79"/>
      <c r="HBE1" s="79"/>
      <c r="HBF1" s="79"/>
      <c r="HBG1" s="79"/>
      <c r="HBH1" s="79"/>
      <c r="HBI1" s="79"/>
      <c r="HBJ1" s="79"/>
      <c r="HBK1" s="79"/>
      <c r="HBL1" s="79"/>
      <c r="HBM1" s="79"/>
      <c r="HBN1" s="79"/>
      <c r="HBO1" s="79"/>
      <c r="HBP1" s="79"/>
      <c r="HBQ1" s="79"/>
      <c r="HBR1" s="79"/>
      <c r="HBS1" s="79"/>
      <c r="HBT1" s="79"/>
      <c r="HBU1" s="79"/>
      <c r="HBV1" s="79"/>
      <c r="HBW1" s="79"/>
      <c r="HBX1" s="79"/>
      <c r="HBY1" s="79"/>
      <c r="HBZ1" s="79"/>
      <c r="HCA1" s="79"/>
      <c r="HCB1" s="79"/>
      <c r="HCC1" s="79"/>
      <c r="HCD1" s="79"/>
      <c r="HCE1" s="79"/>
      <c r="HCF1" s="79"/>
      <c r="HCG1" s="79"/>
      <c r="HCH1" s="79"/>
      <c r="HCI1" s="79"/>
      <c r="HCJ1" s="79"/>
      <c r="HCK1" s="79"/>
      <c r="HCL1" s="79"/>
      <c r="HCM1" s="79"/>
      <c r="HCN1" s="79"/>
      <c r="HCO1" s="79"/>
      <c r="HCP1" s="79"/>
      <c r="HCQ1" s="79"/>
      <c r="HCR1" s="79"/>
      <c r="HCS1" s="79"/>
      <c r="HCT1" s="79"/>
      <c r="HCU1" s="79"/>
      <c r="HCV1" s="79"/>
      <c r="HCW1" s="79"/>
      <c r="HCX1" s="79"/>
      <c r="HCY1" s="79"/>
      <c r="HCZ1" s="79"/>
      <c r="HDA1" s="79"/>
      <c r="HDB1" s="79"/>
      <c r="HDC1" s="79"/>
      <c r="HDD1" s="79"/>
      <c r="HDE1" s="79"/>
      <c r="HDF1" s="79"/>
      <c r="HDG1" s="79"/>
      <c r="HDH1" s="79"/>
      <c r="HDI1" s="79"/>
      <c r="HDJ1" s="79"/>
      <c r="HDK1" s="79"/>
      <c r="HDL1" s="79"/>
      <c r="HDM1" s="79"/>
      <c r="HDN1" s="79"/>
      <c r="HDO1" s="79"/>
      <c r="HDP1" s="79"/>
      <c r="HDQ1" s="79"/>
      <c r="HDR1" s="79"/>
      <c r="HDS1" s="79"/>
      <c r="HDT1" s="79"/>
      <c r="HDU1" s="79"/>
      <c r="HDV1" s="79"/>
      <c r="HDW1" s="79"/>
      <c r="HDX1" s="79"/>
      <c r="HDY1" s="79"/>
      <c r="HDZ1" s="79"/>
      <c r="HEA1" s="79"/>
      <c r="HEB1" s="79"/>
      <c r="HEC1" s="79"/>
      <c r="HED1" s="79"/>
      <c r="HEE1" s="79"/>
      <c r="HEF1" s="79"/>
      <c r="HEG1" s="79"/>
      <c r="HEH1" s="79"/>
      <c r="HEI1" s="79"/>
      <c r="HEJ1" s="79"/>
      <c r="HEK1" s="79"/>
      <c r="HEL1" s="79"/>
      <c r="HEM1" s="79"/>
      <c r="HEN1" s="79"/>
      <c r="HEO1" s="79"/>
      <c r="HEP1" s="79"/>
      <c r="HEQ1" s="79"/>
      <c r="HER1" s="79"/>
      <c r="HES1" s="79"/>
      <c r="HET1" s="79"/>
      <c r="HEU1" s="79"/>
      <c r="HEV1" s="79"/>
      <c r="HEW1" s="79"/>
      <c r="HEX1" s="79"/>
      <c r="HEY1" s="79"/>
      <c r="HEZ1" s="79"/>
      <c r="HFA1" s="79"/>
      <c r="HFB1" s="79"/>
      <c r="HFC1" s="79"/>
      <c r="HFD1" s="79"/>
      <c r="HFE1" s="79"/>
      <c r="HFF1" s="79"/>
      <c r="HFG1" s="79"/>
      <c r="HFH1" s="79"/>
      <c r="HFI1" s="79"/>
      <c r="HFJ1" s="79"/>
      <c r="HFK1" s="79"/>
      <c r="HFL1" s="79"/>
      <c r="HFM1" s="79"/>
      <c r="HFN1" s="79"/>
      <c r="HFO1" s="79"/>
      <c r="HFP1" s="79"/>
      <c r="HFQ1" s="79"/>
      <c r="HFR1" s="79"/>
      <c r="HFS1" s="79"/>
      <c r="HFT1" s="79"/>
      <c r="HFU1" s="79"/>
      <c r="HFV1" s="79"/>
      <c r="HFW1" s="79"/>
      <c r="HFX1" s="79"/>
      <c r="HFY1" s="79"/>
      <c r="HFZ1" s="79"/>
      <c r="HGA1" s="79"/>
      <c r="HGB1" s="79"/>
      <c r="HGC1" s="79"/>
      <c r="HGD1" s="79"/>
      <c r="HGE1" s="79"/>
      <c r="HGF1" s="79"/>
      <c r="HGG1" s="79"/>
      <c r="HGH1" s="79"/>
      <c r="HGI1" s="79"/>
      <c r="HGJ1" s="79"/>
      <c r="HGK1" s="79"/>
      <c r="HGL1" s="79"/>
      <c r="HGM1" s="79"/>
      <c r="HGN1" s="79"/>
      <c r="HGO1" s="79"/>
      <c r="HGP1" s="79"/>
      <c r="HGQ1" s="79"/>
      <c r="HGR1" s="79"/>
      <c r="HGS1" s="79"/>
      <c r="HGT1" s="79"/>
      <c r="HGU1" s="79"/>
      <c r="HGV1" s="79"/>
      <c r="HGW1" s="79"/>
      <c r="HGX1" s="79"/>
      <c r="HGY1" s="79"/>
      <c r="HGZ1" s="79"/>
      <c r="HHA1" s="79"/>
      <c r="HHB1" s="79"/>
      <c r="HHC1" s="79"/>
      <c r="HHD1" s="79"/>
      <c r="HHE1" s="79"/>
      <c r="HHF1" s="79"/>
      <c r="HHG1" s="79"/>
      <c r="HHH1" s="79"/>
      <c r="HHI1" s="79"/>
      <c r="HHJ1" s="79"/>
      <c r="HHK1" s="79"/>
      <c r="HHL1" s="79"/>
      <c r="HHM1" s="79"/>
      <c r="HHN1" s="79"/>
      <c r="HHO1" s="79"/>
      <c r="HHP1" s="79"/>
      <c r="HHQ1" s="79"/>
      <c r="HHR1" s="79"/>
      <c r="HHS1" s="79"/>
      <c r="HHT1" s="79"/>
      <c r="HHU1" s="79"/>
      <c r="HHV1" s="79"/>
      <c r="HHW1" s="79"/>
      <c r="HHX1" s="79"/>
      <c r="HHY1" s="79"/>
      <c r="HHZ1" s="79"/>
      <c r="HIA1" s="79"/>
      <c r="HIB1" s="79"/>
      <c r="HIC1" s="79"/>
      <c r="HID1" s="79"/>
      <c r="HIE1" s="79"/>
      <c r="HIF1" s="79"/>
      <c r="HIG1" s="79"/>
      <c r="HIH1" s="79"/>
      <c r="HII1" s="79"/>
      <c r="HIJ1" s="79"/>
      <c r="HIK1" s="79"/>
      <c r="HIL1" s="79"/>
      <c r="HIM1" s="79"/>
      <c r="HIN1" s="79"/>
      <c r="HIO1" s="79"/>
      <c r="HIP1" s="79"/>
      <c r="HIQ1" s="79"/>
      <c r="HIR1" s="79"/>
      <c r="HIS1" s="79"/>
      <c r="HIT1" s="79"/>
      <c r="HIU1" s="79"/>
      <c r="HIV1" s="79"/>
      <c r="HIW1" s="79"/>
      <c r="HIX1" s="79"/>
      <c r="HIY1" s="79"/>
      <c r="HIZ1" s="79"/>
      <c r="HJA1" s="79"/>
      <c r="HJB1" s="79"/>
      <c r="HJC1" s="79"/>
      <c r="HJD1" s="79"/>
      <c r="HJE1" s="79"/>
      <c r="HJF1" s="79"/>
      <c r="HJG1" s="79"/>
      <c r="HJH1" s="79"/>
      <c r="HJI1" s="79"/>
      <c r="HJJ1" s="79"/>
      <c r="HJK1" s="79"/>
      <c r="HJL1" s="79"/>
      <c r="HJM1" s="79"/>
      <c r="HJN1" s="79"/>
      <c r="HJO1" s="79"/>
      <c r="HJP1" s="79"/>
      <c r="HJQ1" s="79"/>
      <c r="HJR1" s="79"/>
      <c r="HJS1" s="79"/>
      <c r="HJT1" s="79"/>
      <c r="HJU1" s="79"/>
      <c r="HJV1" s="79"/>
      <c r="HJW1" s="79"/>
      <c r="HJX1" s="79"/>
      <c r="HJY1" s="79"/>
      <c r="HJZ1" s="79"/>
      <c r="HKA1" s="79"/>
      <c r="HKB1" s="79"/>
      <c r="HKC1" s="79"/>
      <c r="HKD1" s="79"/>
      <c r="HKE1" s="79"/>
      <c r="HKF1" s="79"/>
      <c r="HKG1" s="79"/>
      <c r="HKH1" s="79"/>
      <c r="HKI1" s="79"/>
      <c r="HKJ1" s="79"/>
      <c r="HKK1" s="79"/>
      <c r="HKL1" s="79"/>
      <c r="HKM1" s="79"/>
      <c r="HKN1" s="79"/>
      <c r="HKO1" s="79"/>
      <c r="HKP1" s="79"/>
      <c r="HKQ1" s="79"/>
      <c r="HKR1" s="79"/>
      <c r="HKS1" s="79"/>
      <c r="HKT1" s="79"/>
      <c r="HKU1" s="79"/>
      <c r="HKV1" s="79"/>
      <c r="HKW1" s="79"/>
      <c r="HKX1" s="79"/>
      <c r="HKY1" s="79"/>
      <c r="HKZ1" s="79"/>
      <c r="HLA1" s="79"/>
      <c r="HLB1" s="79"/>
      <c r="HLC1" s="79"/>
      <c r="HLD1" s="79"/>
      <c r="HLE1" s="79"/>
      <c r="HLF1" s="79"/>
      <c r="HLG1" s="79"/>
      <c r="HLH1" s="79"/>
      <c r="HLI1" s="79"/>
      <c r="HLJ1" s="79"/>
      <c r="HLK1" s="79"/>
      <c r="HLL1" s="79"/>
      <c r="HLM1" s="79"/>
      <c r="HLN1" s="79"/>
      <c r="HLO1" s="79"/>
      <c r="HLP1" s="79"/>
      <c r="HLQ1" s="79"/>
      <c r="HLR1" s="79"/>
      <c r="HLS1" s="79"/>
      <c r="HLT1" s="79"/>
      <c r="HLU1" s="79"/>
      <c r="HLV1" s="79"/>
      <c r="HLW1" s="79"/>
      <c r="HLX1" s="79"/>
      <c r="HLY1" s="79"/>
      <c r="HLZ1" s="79"/>
      <c r="HMA1" s="79"/>
      <c r="HMB1" s="79"/>
      <c r="HMC1" s="79"/>
      <c r="HMD1" s="79"/>
      <c r="HME1" s="79"/>
      <c r="HMF1" s="79"/>
      <c r="HMG1" s="79"/>
      <c r="HMH1" s="79"/>
      <c r="HMI1" s="79"/>
      <c r="HMJ1" s="79"/>
      <c r="HMK1" s="79"/>
      <c r="HML1" s="79"/>
      <c r="HMM1" s="79"/>
      <c r="HMN1" s="79"/>
      <c r="HMO1" s="79"/>
      <c r="HMP1" s="79"/>
      <c r="HMQ1" s="79"/>
      <c r="HMR1" s="79"/>
      <c r="HMS1" s="79"/>
      <c r="HMT1" s="79"/>
      <c r="HMU1" s="79"/>
      <c r="HMV1" s="79"/>
      <c r="HMW1" s="79"/>
      <c r="HMX1" s="79"/>
      <c r="HMY1" s="79"/>
      <c r="HMZ1" s="79"/>
      <c r="HNA1" s="79"/>
      <c r="HNB1" s="79"/>
      <c r="HNC1" s="79"/>
      <c r="HND1" s="79"/>
      <c r="HNE1" s="79"/>
      <c r="HNF1" s="79"/>
      <c r="HNG1" s="79"/>
      <c r="HNH1" s="79"/>
      <c r="HNI1" s="79"/>
      <c r="HNJ1" s="79"/>
      <c r="HNK1" s="79"/>
      <c r="HNL1" s="79"/>
      <c r="HNM1" s="79"/>
      <c r="HNN1" s="79"/>
      <c r="HNO1" s="79"/>
      <c r="HNP1" s="79"/>
      <c r="HNQ1" s="79"/>
      <c r="HNR1" s="79"/>
      <c r="HNS1" s="79"/>
      <c r="HNT1" s="79"/>
      <c r="HNU1" s="79"/>
      <c r="HNV1" s="79"/>
      <c r="HNW1" s="79"/>
      <c r="HNX1" s="79"/>
      <c r="HNY1" s="79"/>
      <c r="HNZ1" s="79"/>
      <c r="HOA1" s="79"/>
      <c r="HOB1" s="79"/>
      <c r="HOC1" s="79"/>
      <c r="HOD1" s="79"/>
      <c r="HOE1" s="79"/>
      <c r="HOF1" s="79"/>
      <c r="HOG1" s="79"/>
      <c r="HOH1" s="79"/>
      <c r="HOI1" s="79"/>
      <c r="HOJ1" s="79"/>
      <c r="HOK1" s="79"/>
      <c r="HOL1" s="79"/>
      <c r="HOM1" s="79"/>
      <c r="HON1" s="79"/>
      <c r="HOO1" s="79"/>
      <c r="HOP1" s="79"/>
      <c r="HOQ1" s="79"/>
      <c r="HOR1" s="79"/>
      <c r="HOS1" s="79"/>
      <c r="HOT1" s="79"/>
      <c r="HOU1" s="79"/>
      <c r="HOV1" s="79"/>
      <c r="HOW1" s="79"/>
      <c r="HOX1" s="79"/>
      <c r="HOY1" s="79"/>
      <c r="HOZ1" s="79"/>
      <c r="HPA1" s="79"/>
      <c r="HPB1" s="79"/>
      <c r="HPC1" s="79"/>
      <c r="HPD1" s="79"/>
      <c r="HPE1" s="79"/>
      <c r="HPF1" s="79"/>
      <c r="HPG1" s="79"/>
      <c r="HPH1" s="79"/>
      <c r="HPI1" s="79"/>
      <c r="HPJ1" s="79"/>
      <c r="HPK1" s="79"/>
      <c r="HPL1" s="79"/>
      <c r="HPM1" s="79"/>
      <c r="HPN1" s="79"/>
      <c r="HPO1" s="79"/>
      <c r="HPP1" s="79"/>
      <c r="HPQ1" s="79"/>
      <c r="HPR1" s="79"/>
      <c r="HPS1" s="79"/>
      <c r="HPT1" s="79"/>
      <c r="HPU1" s="79"/>
      <c r="HPV1" s="79"/>
      <c r="HPW1" s="79"/>
      <c r="HPX1" s="79"/>
      <c r="HPY1" s="79"/>
      <c r="HPZ1" s="79"/>
      <c r="HQA1" s="79"/>
      <c r="HQB1" s="79"/>
      <c r="HQC1" s="79"/>
      <c r="HQD1" s="79"/>
      <c r="HQE1" s="79"/>
      <c r="HQF1" s="79"/>
      <c r="HQG1" s="79"/>
      <c r="HQH1" s="79"/>
      <c r="HQI1" s="79"/>
      <c r="HQJ1" s="79"/>
      <c r="HQK1" s="79"/>
      <c r="HQL1" s="79"/>
      <c r="HQM1" s="79"/>
      <c r="HQN1" s="79"/>
      <c r="HQO1" s="79"/>
      <c r="HQP1" s="79"/>
      <c r="HQQ1" s="79"/>
      <c r="HQR1" s="79"/>
      <c r="HQS1" s="79"/>
      <c r="HQT1" s="79"/>
      <c r="HQU1" s="79"/>
      <c r="HQV1" s="79"/>
      <c r="HQW1" s="79"/>
      <c r="HQX1" s="79"/>
      <c r="HQY1" s="79"/>
      <c r="HQZ1" s="79"/>
      <c r="HRA1" s="79"/>
      <c r="HRB1" s="79"/>
      <c r="HRC1" s="79"/>
      <c r="HRD1" s="79"/>
      <c r="HRE1" s="79"/>
      <c r="HRF1" s="79"/>
      <c r="HRG1" s="79"/>
      <c r="HRH1" s="79"/>
      <c r="HRI1" s="79"/>
      <c r="HRJ1" s="79"/>
      <c r="HRK1" s="79"/>
      <c r="HRL1" s="79"/>
      <c r="HRM1" s="79"/>
      <c r="HRN1" s="79"/>
      <c r="HRO1" s="79"/>
      <c r="HRP1" s="79"/>
      <c r="HRQ1" s="79"/>
      <c r="HRR1" s="79"/>
      <c r="HRS1" s="79"/>
      <c r="HRT1" s="79"/>
      <c r="HRU1" s="79"/>
      <c r="HRV1" s="79"/>
      <c r="HRW1" s="79"/>
      <c r="HRX1" s="79"/>
      <c r="HRY1" s="79"/>
      <c r="HRZ1" s="79"/>
      <c r="HSA1" s="79"/>
      <c r="HSB1" s="79"/>
      <c r="HSC1" s="79"/>
      <c r="HSD1" s="79"/>
      <c r="HSE1" s="79"/>
      <c r="HSF1" s="79"/>
      <c r="HSG1" s="79"/>
      <c r="HSH1" s="79"/>
      <c r="HSI1" s="79"/>
      <c r="HSJ1" s="79"/>
      <c r="HSK1" s="79"/>
      <c r="HSL1" s="79"/>
      <c r="HSM1" s="79"/>
      <c r="HSN1" s="79"/>
      <c r="HSO1" s="79"/>
      <c r="HSP1" s="79"/>
      <c r="HSQ1" s="79"/>
      <c r="HSR1" s="79"/>
      <c r="HSS1" s="79"/>
      <c r="HST1" s="79"/>
      <c r="HSU1" s="79"/>
      <c r="HSV1" s="79"/>
      <c r="HSW1" s="79"/>
      <c r="HSX1" s="79"/>
      <c r="HSY1" s="79"/>
      <c r="HSZ1" s="79"/>
      <c r="HTA1" s="79"/>
      <c r="HTB1" s="79"/>
      <c r="HTC1" s="79"/>
      <c r="HTD1" s="79"/>
      <c r="HTE1" s="79"/>
      <c r="HTF1" s="79"/>
      <c r="HTG1" s="79"/>
      <c r="HTH1" s="79"/>
      <c r="HTI1" s="79"/>
      <c r="HTJ1" s="79"/>
      <c r="HTK1" s="79"/>
      <c r="HTL1" s="79"/>
      <c r="HTM1" s="79"/>
      <c r="HTN1" s="79"/>
      <c r="HTO1" s="79"/>
      <c r="HTP1" s="79"/>
      <c r="HTQ1" s="79"/>
      <c r="HTR1" s="79"/>
      <c r="HTS1" s="79"/>
      <c r="HTT1" s="79"/>
      <c r="HTU1" s="79"/>
      <c r="HTV1" s="79"/>
      <c r="HTW1" s="79"/>
      <c r="HTX1" s="79"/>
      <c r="HTY1" s="79"/>
      <c r="HTZ1" s="79"/>
      <c r="HUA1" s="79"/>
      <c r="HUB1" s="79"/>
      <c r="HUC1" s="79"/>
      <c r="HUD1" s="79"/>
      <c r="HUE1" s="79"/>
      <c r="HUF1" s="79"/>
      <c r="HUG1" s="79"/>
      <c r="HUH1" s="79"/>
      <c r="HUI1" s="79"/>
      <c r="HUJ1" s="79"/>
      <c r="HUK1" s="79"/>
      <c r="HUL1" s="79"/>
      <c r="HUM1" s="79"/>
      <c r="HUN1" s="79"/>
      <c r="HUO1" s="79"/>
      <c r="HUP1" s="79"/>
      <c r="HUQ1" s="79"/>
      <c r="HUR1" s="79"/>
      <c r="HUS1" s="79"/>
      <c r="HUT1" s="79"/>
      <c r="HUU1" s="79"/>
      <c r="HUV1" s="79"/>
      <c r="HUW1" s="79"/>
      <c r="HUX1" s="79"/>
      <c r="HUY1" s="79"/>
      <c r="HUZ1" s="79"/>
      <c r="HVA1" s="79"/>
      <c r="HVB1" s="79"/>
      <c r="HVC1" s="79"/>
      <c r="HVD1" s="79"/>
      <c r="HVE1" s="79"/>
      <c r="HVF1" s="79"/>
      <c r="HVG1" s="79"/>
      <c r="HVH1" s="79"/>
      <c r="HVI1" s="79"/>
      <c r="HVJ1" s="79"/>
      <c r="HVK1" s="79"/>
      <c r="HVL1" s="79"/>
      <c r="HVM1" s="79"/>
      <c r="HVN1" s="79"/>
      <c r="HVO1" s="79"/>
      <c r="HVP1" s="79"/>
      <c r="HVQ1" s="79"/>
      <c r="HVR1" s="79"/>
      <c r="HVS1" s="79"/>
      <c r="HVT1" s="79"/>
      <c r="HVU1" s="79"/>
      <c r="HVV1" s="79"/>
      <c r="HVW1" s="79"/>
      <c r="HVX1" s="79"/>
      <c r="HVY1" s="79"/>
      <c r="HVZ1" s="79"/>
      <c r="HWA1" s="79"/>
      <c r="HWB1" s="79"/>
      <c r="HWC1" s="79"/>
      <c r="HWD1" s="79"/>
      <c r="HWE1" s="79"/>
      <c r="HWF1" s="79"/>
      <c r="HWG1" s="79"/>
      <c r="HWH1" s="79"/>
      <c r="HWI1" s="79"/>
      <c r="HWJ1" s="79"/>
      <c r="HWK1" s="79"/>
      <c r="HWL1" s="79"/>
      <c r="HWM1" s="79"/>
      <c r="HWN1" s="79"/>
      <c r="HWO1" s="79"/>
      <c r="HWP1" s="79"/>
      <c r="HWQ1" s="79"/>
      <c r="HWR1" s="79"/>
      <c r="HWS1" s="79"/>
      <c r="HWT1" s="79"/>
      <c r="HWU1" s="79"/>
      <c r="HWV1" s="79"/>
      <c r="HWW1" s="79"/>
      <c r="HWX1" s="79"/>
      <c r="HWY1" s="79"/>
      <c r="HWZ1" s="79"/>
      <c r="HXA1" s="79"/>
      <c r="HXB1" s="79"/>
      <c r="HXC1" s="79"/>
      <c r="HXD1" s="79"/>
      <c r="HXE1" s="79"/>
      <c r="HXF1" s="79"/>
      <c r="HXG1" s="79"/>
      <c r="HXH1" s="79"/>
      <c r="HXI1" s="79"/>
      <c r="HXJ1" s="79"/>
      <c r="HXK1" s="79"/>
      <c r="HXL1" s="79"/>
      <c r="HXM1" s="79"/>
      <c r="HXN1" s="79"/>
      <c r="HXO1" s="79"/>
      <c r="HXP1" s="79"/>
      <c r="HXQ1" s="79"/>
      <c r="HXR1" s="79"/>
      <c r="HXS1" s="79"/>
      <c r="HXT1" s="79"/>
      <c r="HXU1" s="79"/>
      <c r="HXV1" s="79"/>
      <c r="HXW1" s="79"/>
      <c r="HXX1" s="79"/>
      <c r="HXY1" s="79"/>
      <c r="HXZ1" s="79"/>
      <c r="HYA1" s="79"/>
      <c r="HYB1" s="79"/>
      <c r="HYC1" s="79"/>
      <c r="HYD1" s="79"/>
      <c r="HYE1" s="79"/>
      <c r="HYF1" s="79"/>
      <c r="HYG1" s="79"/>
      <c r="HYH1" s="79"/>
      <c r="HYI1" s="79"/>
      <c r="HYJ1" s="79"/>
      <c r="HYK1" s="79"/>
      <c r="HYL1" s="79"/>
      <c r="HYM1" s="79"/>
      <c r="HYN1" s="79"/>
      <c r="HYO1" s="79"/>
      <c r="HYP1" s="79"/>
      <c r="HYQ1" s="79"/>
      <c r="HYR1" s="79"/>
      <c r="HYS1" s="79"/>
      <c r="HYT1" s="79"/>
      <c r="HYU1" s="79"/>
      <c r="HYV1" s="79"/>
      <c r="HYW1" s="79"/>
      <c r="HYX1" s="79"/>
      <c r="HYY1" s="79"/>
      <c r="HYZ1" s="79"/>
      <c r="HZA1" s="79"/>
      <c r="HZB1" s="79"/>
      <c r="HZC1" s="79"/>
      <c r="HZD1" s="79"/>
      <c r="HZE1" s="79"/>
      <c r="HZF1" s="79"/>
      <c r="HZG1" s="79"/>
      <c r="HZH1" s="79"/>
      <c r="HZI1" s="79"/>
      <c r="HZJ1" s="79"/>
      <c r="HZK1" s="79"/>
      <c r="HZL1" s="79"/>
      <c r="HZM1" s="79"/>
      <c r="HZN1" s="79"/>
      <c r="HZO1" s="79"/>
      <c r="HZP1" s="79"/>
      <c r="HZQ1" s="79"/>
      <c r="HZR1" s="79"/>
      <c r="HZS1" s="79"/>
      <c r="HZT1" s="79"/>
      <c r="HZU1" s="79"/>
      <c r="HZV1" s="79"/>
      <c r="HZW1" s="79"/>
      <c r="HZX1" s="79"/>
      <c r="HZY1" s="79"/>
      <c r="HZZ1" s="79"/>
      <c r="IAA1" s="79"/>
      <c r="IAB1" s="79"/>
      <c r="IAC1" s="79"/>
      <c r="IAD1" s="79"/>
      <c r="IAE1" s="79"/>
      <c r="IAF1" s="79"/>
      <c r="IAG1" s="79"/>
      <c r="IAH1" s="79"/>
      <c r="IAI1" s="79"/>
      <c r="IAJ1" s="79"/>
      <c r="IAK1" s="79"/>
      <c r="IAL1" s="79"/>
      <c r="IAM1" s="79"/>
      <c r="IAN1" s="79"/>
      <c r="IAO1" s="79"/>
      <c r="IAP1" s="79"/>
      <c r="IAQ1" s="79"/>
      <c r="IAR1" s="79"/>
      <c r="IAS1" s="79"/>
      <c r="IAT1" s="79"/>
      <c r="IAU1" s="79"/>
      <c r="IAV1" s="79"/>
      <c r="IAW1" s="79"/>
      <c r="IAX1" s="79"/>
      <c r="IAY1" s="79"/>
      <c r="IAZ1" s="79"/>
      <c r="IBA1" s="79"/>
      <c r="IBB1" s="79"/>
      <c r="IBC1" s="79"/>
      <c r="IBD1" s="79"/>
      <c r="IBE1" s="79"/>
      <c r="IBF1" s="79"/>
      <c r="IBG1" s="79"/>
      <c r="IBH1" s="79"/>
      <c r="IBI1" s="79"/>
      <c r="IBJ1" s="79"/>
      <c r="IBK1" s="79"/>
      <c r="IBL1" s="79"/>
      <c r="IBM1" s="79"/>
      <c r="IBN1" s="79"/>
      <c r="IBO1" s="79"/>
      <c r="IBP1" s="79"/>
      <c r="IBQ1" s="79"/>
      <c r="IBR1" s="79"/>
      <c r="IBS1" s="79"/>
      <c r="IBT1" s="79"/>
      <c r="IBU1" s="79"/>
      <c r="IBV1" s="79"/>
      <c r="IBW1" s="79"/>
      <c r="IBX1" s="79"/>
      <c r="IBY1" s="79"/>
      <c r="IBZ1" s="79"/>
      <c r="ICA1" s="79"/>
      <c r="ICB1" s="79"/>
      <c r="ICC1" s="79"/>
      <c r="ICD1" s="79"/>
      <c r="ICE1" s="79"/>
      <c r="ICF1" s="79"/>
      <c r="ICG1" s="79"/>
      <c r="ICH1" s="79"/>
      <c r="ICI1" s="79"/>
      <c r="ICJ1" s="79"/>
      <c r="ICK1" s="79"/>
      <c r="ICL1" s="79"/>
      <c r="ICM1" s="79"/>
      <c r="ICN1" s="79"/>
      <c r="ICO1" s="79"/>
      <c r="ICP1" s="79"/>
      <c r="ICQ1" s="79"/>
      <c r="ICR1" s="79"/>
      <c r="ICS1" s="79"/>
      <c r="ICT1" s="79"/>
      <c r="ICU1" s="79"/>
      <c r="ICV1" s="79"/>
      <c r="ICW1" s="79"/>
      <c r="ICX1" s="79"/>
      <c r="ICY1" s="79"/>
      <c r="ICZ1" s="79"/>
      <c r="IDA1" s="79"/>
      <c r="IDB1" s="79"/>
      <c r="IDC1" s="79"/>
      <c r="IDD1" s="79"/>
      <c r="IDE1" s="79"/>
      <c r="IDF1" s="79"/>
      <c r="IDG1" s="79"/>
      <c r="IDH1" s="79"/>
      <c r="IDI1" s="79"/>
      <c r="IDJ1" s="79"/>
      <c r="IDK1" s="79"/>
      <c r="IDL1" s="79"/>
      <c r="IDM1" s="79"/>
      <c r="IDN1" s="79"/>
      <c r="IDO1" s="79"/>
      <c r="IDP1" s="79"/>
      <c r="IDQ1" s="79"/>
      <c r="IDR1" s="79"/>
      <c r="IDS1" s="79"/>
      <c r="IDT1" s="79"/>
      <c r="IDU1" s="79"/>
      <c r="IDV1" s="79"/>
      <c r="IDW1" s="79"/>
      <c r="IDX1" s="79"/>
      <c r="IDY1" s="79"/>
      <c r="IDZ1" s="79"/>
      <c r="IEA1" s="79"/>
      <c r="IEB1" s="79"/>
      <c r="IEC1" s="79"/>
      <c r="IED1" s="79"/>
      <c r="IEE1" s="79"/>
      <c r="IEF1" s="79"/>
      <c r="IEG1" s="79"/>
      <c r="IEH1" s="79"/>
      <c r="IEI1" s="79"/>
      <c r="IEJ1" s="79"/>
      <c r="IEK1" s="79"/>
      <c r="IEL1" s="79"/>
      <c r="IEM1" s="79"/>
      <c r="IEN1" s="79"/>
      <c r="IEO1" s="79"/>
      <c r="IEP1" s="79"/>
      <c r="IEQ1" s="79"/>
      <c r="IER1" s="79"/>
      <c r="IES1" s="79"/>
      <c r="IET1" s="79"/>
      <c r="IEU1" s="79"/>
      <c r="IEV1" s="79"/>
      <c r="IEW1" s="79"/>
      <c r="IEX1" s="79"/>
      <c r="IEY1" s="79"/>
      <c r="IEZ1" s="79"/>
      <c r="IFA1" s="79"/>
      <c r="IFB1" s="79"/>
      <c r="IFC1" s="79"/>
      <c r="IFD1" s="79"/>
      <c r="IFE1" s="79"/>
      <c r="IFF1" s="79"/>
      <c r="IFG1" s="79"/>
      <c r="IFH1" s="79"/>
      <c r="IFI1" s="79"/>
      <c r="IFJ1" s="79"/>
      <c r="IFK1" s="79"/>
      <c r="IFL1" s="79"/>
      <c r="IFM1" s="79"/>
      <c r="IFN1" s="79"/>
      <c r="IFO1" s="79"/>
      <c r="IFP1" s="79"/>
      <c r="IFQ1" s="79"/>
      <c r="IFR1" s="79"/>
      <c r="IFS1" s="79"/>
      <c r="IFT1" s="79"/>
      <c r="IFU1" s="79"/>
      <c r="IFV1" s="79"/>
      <c r="IFW1" s="79"/>
      <c r="IFX1" s="79"/>
      <c r="IFY1" s="79"/>
      <c r="IFZ1" s="79"/>
      <c r="IGA1" s="79"/>
      <c r="IGB1" s="79"/>
      <c r="IGC1" s="79"/>
      <c r="IGD1" s="79"/>
      <c r="IGE1" s="79"/>
      <c r="IGF1" s="79"/>
      <c r="IGG1" s="79"/>
      <c r="IGH1" s="79"/>
      <c r="IGI1" s="79"/>
      <c r="IGJ1" s="79"/>
      <c r="IGK1" s="79"/>
      <c r="IGL1" s="79"/>
      <c r="IGM1" s="79"/>
      <c r="IGN1" s="79"/>
      <c r="IGO1" s="79"/>
      <c r="IGP1" s="79"/>
      <c r="IGQ1" s="79"/>
      <c r="IGR1" s="79"/>
      <c r="IGS1" s="79"/>
      <c r="IGT1" s="79"/>
      <c r="IGU1" s="79"/>
      <c r="IGV1" s="79"/>
      <c r="IGW1" s="79"/>
      <c r="IGX1" s="79"/>
      <c r="IGY1" s="79"/>
      <c r="IGZ1" s="79"/>
      <c r="IHA1" s="79"/>
      <c r="IHB1" s="79"/>
      <c r="IHC1" s="79"/>
      <c r="IHD1" s="79"/>
      <c r="IHE1" s="79"/>
      <c r="IHF1" s="79"/>
      <c r="IHG1" s="79"/>
      <c r="IHH1" s="79"/>
      <c r="IHI1" s="79"/>
      <c r="IHJ1" s="79"/>
      <c r="IHK1" s="79"/>
      <c r="IHL1" s="79"/>
      <c r="IHM1" s="79"/>
      <c r="IHN1" s="79"/>
      <c r="IHO1" s="79"/>
      <c r="IHP1" s="79"/>
      <c r="IHQ1" s="79"/>
      <c r="IHR1" s="79"/>
      <c r="IHS1" s="79"/>
      <c r="IHT1" s="79"/>
      <c r="IHU1" s="79"/>
      <c r="IHV1" s="79"/>
      <c r="IHW1" s="79"/>
      <c r="IHX1" s="79"/>
      <c r="IHY1" s="79"/>
      <c r="IHZ1" s="79"/>
      <c r="IIA1" s="79"/>
      <c r="IIB1" s="79"/>
      <c r="IIC1" s="79"/>
      <c r="IID1" s="79"/>
      <c r="IIE1" s="79"/>
      <c r="IIF1" s="79"/>
      <c r="IIG1" s="79"/>
      <c r="IIH1" s="79"/>
      <c r="III1" s="79"/>
      <c r="IIJ1" s="79"/>
      <c r="IIK1" s="79"/>
      <c r="IIL1" s="79"/>
      <c r="IIM1" s="79"/>
      <c r="IIN1" s="79"/>
      <c r="IIO1" s="79"/>
      <c r="IIP1" s="79"/>
      <c r="IIQ1" s="79"/>
      <c r="IIR1" s="79"/>
      <c r="IIS1" s="79"/>
      <c r="IIT1" s="79"/>
      <c r="IIU1" s="79"/>
      <c r="IIV1" s="79"/>
      <c r="IIW1" s="79"/>
      <c r="IIX1" s="79"/>
      <c r="IIY1" s="79"/>
      <c r="IIZ1" s="79"/>
      <c r="IJA1" s="79"/>
      <c r="IJB1" s="79"/>
      <c r="IJC1" s="79"/>
      <c r="IJD1" s="79"/>
      <c r="IJE1" s="79"/>
      <c r="IJF1" s="79"/>
      <c r="IJG1" s="79"/>
      <c r="IJH1" s="79"/>
      <c r="IJI1" s="79"/>
      <c r="IJJ1" s="79"/>
      <c r="IJK1" s="79"/>
      <c r="IJL1" s="79"/>
      <c r="IJM1" s="79"/>
      <c r="IJN1" s="79"/>
      <c r="IJO1" s="79"/>
      <c r="IJP1" s="79"/>
      <c r="IJQ1" s="79"/>
      <c r="IJR1" s="79"/>
      <c r="IJS1" s="79"/>
      <c r="IJT1" s="79"/>
      <c r="IJU1" s="79"/>
      <c r="IJV1" s="79"/>
      <c r="IJW1" s="79"/>
      <c r="IJX1" s="79"/>
      <c r="IJY1" s="79"/>
      <c r="IJZ1" s="79"/>
      <c r="IKA1" s="79"/>
      <c r="IKB1" s="79"/>
      <c r="IKC1" s="79"/>
      <c r="IKD1" s="79"/>
      <c r="IKE1" s="79"/>
      <c r="IKF1" s="79"/>
      <c r="IKG1" s="79"/>
      <c r="IKH1" s="79"/>
      <c r="IKI1" s="79"/>
      <c r="IKJ1" s="79"/>
      <c r="IKK1" s="79"/>
      <c r="IKL1" s="79"/>
      <c r="IKM1" s="79"/>
      <c r="IKN1" s="79"/>
      <c r="IKO1" s="79"/>
      <c r="IKP1" s="79"/>
      <c r="IKQ1" s="79"/>
      <c r="IKR1" s="79"/>
      <c r="IKS1" s="79"/>
      <c r="IKT1" s="79"/>
      <c r="IKU1" s="79"/>
      <c r="IKV1" s="79"/>
      <c r="IKW1" s="79"/>
      <c r="IKX1" s="79"/>
      <c r="IKY1" s="79"/>
      <c r="IKZ1" s="79"/>
      <c r="ILA1" s="79"/>
      <c r="ILB1" s="79"/>
      <c r="ILC1" s="79"/>
      <c r="ILD1" s="79"/>
      <c r="ILE1" s="79"/>
      <c r="ILF1" s="79"/>
      <c r="ILG1" s="79"/>
      <c r="ILH1" s="79"/>
      <c r="ILI1" s="79"/>
      <c r="ILJ1" s="79"/>
      <c r="ILK1" s="79"/>
      <c r="ILL1" s="79"/>
      <c r="ILM1" s="79"/>
      <c r="ILN1" s="79"/>
      <c r="ILO1" s="79"/>
      <c r="ILP1" s="79"/>
      <c r="ILQ1" s="79"/>
      <c r="ILR1" s="79"/>
      <c r="ILS1" s="79"/>
      <c r="ILT1" s="79"/>
      <c r="ILU1" s="79"/>
      <c r="ILV1" s="79"/>
      <c r="ILW1" s="79"/>
      <c r="ILX1" s="79"/>
      <c r="ILY1" s="79"/>
      <c r="ILZ1" s="79"/>
      <c r="IMA1" s="79"/>
      <c r="IMB1" s="79"/>
      <c r="IMC1" s="79"/>
      <c r="IMD1" s="79"/>
      <c r="IME1" s="79"/>
      <c r="IMF1" s="79"/>
      <c r="IMG1" s="79"/>
      <c r="IMH1" s="79"/>
      <c r="IMI1" s="79"/>
      <c r="IMJ1" s="79"/>
      <c r="IMK1" s="79"/>
      <c r="IML1" s="79"/>
      <c r="IMM1" s="79"/>
      <c r="IMN1" s="79"/>
      <c r="IMO1" s="79"/>
      <c r="IMP1" s="79"/>
      <c r="IMQ1" s="79"/>
      <c r="IMR1" s="79"/>
      <c r="IMS1" s="79"/>
      <c r="IMT1" s="79"/>
      <c r="IMU1" s="79"/>
      <c r="IMV1" s="79"/>
      <c r="IMW1" s="79"/>
      <c r="IMX1" s="79"/>
      <c r="IMY1" s="79"/>
      <c r="IMZ1" s="79"/>
      <c r="INA1" s="79"/>
      <c r="INB1" s="79"/>
      <c r="INC1" s="79"/>
      <c r="IND1" s="79"/>
      <c r="INE1" s="79"/>
      <c r="INF1" s="79"/>
      <c r="ING1" s="79"/>
      <c r="INH1" s="79"/>
      <c r="INI1" s="79"/>
      <c r="INJ1" s="79"/>
      <c r="INK1" s="79"/>
      <c r="INL1" s="79"/>
      <c r="INM1" s="79"/>
      <c r="INN1" s="79"/>
      <c r="INO1" s="79"/>
      <c r="INP1" s="79"/>
      <c r="INQ1" s="79"/>
      <c r="INR1" s="79"/>
      <c r="INS1" s="79"/>
      <c r="INT1" s="79"/>
      <c r="INU1" s="79"/>
      <c r="INV1" s="79"/>
      <c r="INW1" s="79"/>
      <c r="INX1" s="79"/>
      <c r="INY1" s="79"/>
      <c r="INZ1" s="79"/>
      <c r="IOA1" s="79"/>
      <c r="IOB1" s="79"/>
      <c r="IOC1" s="79"/>
      <c r="IOD1" s="79"/>
      <c r="IOE1" s="79"/>
      <c r="IOF1" s="79"/>
      <c r="IOG1" s="79"/>
      <c r="IOH1" s="79"/>
      <c r="IOI1" s="79"/>
      <c r="IOJ1" s="79"/>
      <c r="IOK1" s="79"/>
      <c r="IOL1" s="79"/>
      <c r="IOM1" s="79"/>
      <c r="ION1" s="79"/>
      <c r="IOO1" s="79"/>
      <c r="IOP1" s="79"/>
      <c r="IOQ1" s="79"/>
      <c r="IOR1" s="79"/>
      <c r="IOS1" s="79"/>
      <c r="IOT1" s="79"/>
      <c r="IOU1" s="79"/>
      <c r="IOV1" s="79"/>
      <c r="IOW1" s="79"/>
      <c r="IOX1" s="79"/>
      <c r="IOY1" s="79"/>
      <c r="IOZ1" s="79"/>
      <c r="IPA1" s="79"/>
      <c r="IPB1" s="79"/>
      <c r="IPC1" s="79"/>
      <c r="IPD1" s="79"/>
      <c r="IPE1" s="79"/>
      <c r="IPF1" s="79"/>
      <c r="IPG1" s="79"/>
      <c r="IPH1" s="79"/>
      <c r="IPI1" s="79"/>
      <c r="IPJ1" s="79"/>
      <c r="IPK1" s="79"/>
      <c r="IPL1" s="79"/>
      <c r="IPM1" s="79"/>
      <c r="IPN1" s="79"/>
      <c r="IPO1" s="79"/>
      <c r="IPP1" s="79"/>
      <c r="IPQ1" s="79"/>
      <c r="IPR1" s="79"/>
      <c r="IPS1" s="79"/>
      <c r="IPT1" s="79"/>
      <c r="IPU1" s="79"/>
      <c r="IPV1" s="79"/>
      <c r="IPW1" s="79"/>
      <c r="IPX1" s="79"/>
      <c r="IPY1" s="79"/>
      <c r="IPZ1" s="79"/>
      <c r="IQA1" s="79"/>
      <c r="IQB1" s="79"/>
      <c r="IQC1" s="79"/>
      <c r="IQD1" s="79"/>
      <c r="IQE1" s="79"/>
      <c r="IQF1" s="79"/>
      <c r="IQG1" s="79"/>
      <c r="IQH1" s="79"/>
      <c r="IQI1" s="79"/>
      <c r="IQJ1" s="79"/>
      <c r="IQK1" s="79"/>
      <c r="IQL1" s="79"/>
      <c r="IQM1" s="79"/>
      <c r="IQN1" s="79"/>
      <c r="IQO1" s="79"/>
      <c r="IQP1" s="79"/>
      <c r="IQQ1" s="79"/>
      <c r="IQR1" s="79"/>
      <c r="IQS1" s="79"/>
      <c r="IQT1" s="79"/>
      <c r="IQU1" s="79"/>
      <c r="IQV1" s="79"/>
      <c r="IQW1" s="79"/>
      <c r="IQX1" s="79"/>
      <c r="IQY1" s="79"/>
      <c r="IQZ1" s="79"/>
      <c r="IRA1" s="79"/>
      <c r="IRB1" s="79"/>
      <c r="IRC1" s="79"/>
      <c r="IRD1" s="79"/>
      <c r="IRE1" s="79"/>
      <c r="IRF1" s="79"/>
      <c r="IRG1" s="79"/>
      <c r="IRH1" s="79"/>
      <c r="IRI1" s="79"/>
      <c r="IRJ1" s="79"/>
      <c r="IRK1" s="79"/>
      <c r="IRL1" s="79"/>
      <c r="IRM1" s="79"/>
      <c r="IRN1" s="79"/>
      <c r="IRO1" s="79"/>
      <c r="IRP1" s="79"/>
      <c r="IRQ1" s="79"/>
      <c r="IRR1" s="79"/>
      <c r="IRS1" s="79"/>
      <c r="IRT1" s="79"/>
      <c r="IRU1" s="79"/>
      <c r="IRV1" s="79"/>
      <c r="IRW1" s="79"/>
      <c r="IRX1" s="79"/>
      <c r="IRY1" s="79"/>
      <c r="IRZ1" s="79"/>
      <c r="ISA1" s="79"/>
      <c r="ISB1" s="79"/>
      <c r="ISC1" s="79"/>
      <c r="ISD1" s="79"/>
      <c r="ISE1" s="79"/>
      <c r="ISF1" s="79"/>
      <c r="ISG1" s="79"/>
      <c r="ISH1" s="79"/>
      <c r="ISI1" s="79"/>
      <c r="ISJ1" s="79"/>
      <c r="ISK1" s="79"/>
      <c r="ISL1" s="79"/>
      <c r="ISM1" s="79"/>
      <c r="ISN1" s="79"/>
      <c r="ISO1" s="79"/>
      <c r="ISP1" s="79"/>
      <c r="ISQ1" s="79"/>
      <c r="ISR1" s="79"/>
      <c r="ISS1" s="79"/>
      <c r="IST1" s="79"/>
      <c r="ISU1" s="79"/>
      <c r="ISV1" s="79"/>
      <c r="ISW1" s="79"/>
      <c r="ISX1" s="79"/>
      <c r="ISY1" s="79"/>
      <c r="ISZ1" s="79"/>
      <c r="ITA1" s="79"/>
      <c r="ITB1" s="79"/>
      <c r="ITC1" s="79"/>
      <c r="ITD1" s="79"/>
      <c r="ITE1" s="79"/>
      <c r="ITF1" s="79"/>
      <c r="ITG1" s="79"/>
      <c r="ITH1" s="79"/>
      <c r="ITI1" s="79"/>
      <c r="ITJ1" s="79"/>
      <c r="ITK1" s="79"/>
      <c r="ITL1" s="79"/>
      <c r="ITM1" s="79"/>
      <c r="ITN1" s="79"/>
      <c r="ITO1" s="79"/>
      <c r="ITP1" s="79"/>
      <c r="ITQ1" s="79"/>
      <c r="ITR1" s="79"/>
      <c r="ITS1" s="79"/>
      <c r="ITT1" s="79"/>
      <c r="ITU1" s="79"/>
      <c r="ITV1" s="79"/>
      <c r="ITW1" s="79"/>
      <c r="ITX1" s="79"/>
      <c r="ITY1" s="79"/>
      <c r="ITZ1" s="79"/>
      <c r="IUA1" s="79"/>
      <c r="IUB1" s="79"/>
      <c r="IUC1" s="79"/>
      <c r="IUD1" s="79"/>
      <c r="IUE1" s="79"/>
      <c r="IUF1" s="79"/>
      <c r="IUG1" s="79"/>
      <c r="IUH1" s="79"/>
      <c r="IUI1" s="79"/>
      <c r="IUJ1" s="79"/>
      <c r="IUK1" s="79"/>
      <c r="IUL1" s="79"/>
      <c r="IUM1" s="79"/>
      <c r="IUN1" s="79"/>
      <c r="IUO1" s="79"/>
      <c r="IUP1" s="79"/>
      <c r="IUQ1" s="79"/>
      <c r="IUR1" s="79"/>
      <c r="IUS1" s="79"/>
      <c r="IUT1" s="79"/>
      <c r="IUU1" s="79"/>
      <c r="IUV1" s="79"/>
      <c r="IUW1" s="79"/>
      <c r="IUX1" s="79"/>
      <c r="IUY1" s="79"/>
      <c r="IUZ1" s="79"/>
      <c r="IVA1" s="79"/>
      <c r="IVB1" s="79"/>
      <c r="IVC1" s="79"/>
      <c r="IVD1" s="79"/>
      <c r="IVE1" s="79"/>
      <c r="IVF1" s="79"/>
      <c r="IVG1" s="79"/>
      <c r="IVH1" s="79"/>
      <c r="IVI1" s="79"/>
      <c r="IVJ1" s="79"/>
      <c r="IVK1" s="79"/>
      <c r="IVL1" s="79"/>
      <c r="IVM1" s="79"/>
      <c r="IVN1" s="79"/>
      <c r="IVO1" s="79"/>
      <c r="IVP1" s="79"/>
      <c r="IVQ1" s="79"/>
      <c r="IVR1" s="79"/>
      <c r="IVS1" s="79"/>
      <c r="IVT1" s="79"/>
      <c r="IVU1" s="79"/>
      <c r="IVV1" s="79"/>
      <c r="IVW1" s="79"/>
      <c r="IVX1" s="79"/>
      <c r="IVY1" s="79"/>
      <c r="IVZ1" s="79"/>
      <c r="IWA1" s="79"/>
      <c r="IWB1" s="79"/>
      <c r="IWC1" s="79"/>
      <c r="IWD1" s="79"/>
      <c r="IWE1" s="79"/>
      <c r="IWF1" s="79"/>
      <c r="IWG1" s="79"/>
      <c r="IWH1" s="79"/>
      <c r="IWI1" s="79"/>
      <c r="IWJ1" s="79"/>
      <c r="IWK1" s="79"/>
      <c r="IWL1" s="79"/>
      <c r="IWM1" s="79"/>
      <c r="IWN1" s="79"/>
      <c r="IWO1" s="79"/>
      <c r="IWP1" s="79"/>
      <c r="IWQ1" s="79"/>
      <c r="IWR1" s="79"/>
      <c r="IWS1" s="79"/>
      <c r="IWT1" s="79"/>
      <c r="IWU1" s="79"/>
      <c r="IWV1" s="79"/>
      <c r="IWW1" s="79"/>
      <c r="IWX1" s="79"/>
      <c r="IWY1" s="79"/>
      <c r="IWZ1" s="79"/>
      <c r="IXA1" s="79"/>
      <c r="IXB1" s="79"/>
      <c r="IXC1" s="79"/>
      <c r="IXD1" s="79"/>
      <c r="IXE1" s="79"/>
      <c r="IXF1" s="79"/>
      <c r="IXG1" s="79"/>
      <c r="IXH1" s="79"/>
      <c r="IXI1" s="79"/>
      <c r="IXJ1" s="79"/>
      <c r="IXK1" s="79"/>
      <c r="IXL1" s="79"/>
      <c r="IXM1" s="79"/>
      <c r="IXN1" s="79"/>
      <c r="IXO1" s="79"/>
      <c r="IXP1" s="79"/>
      <c r="IXQ1" s="79"/>
      <c r="IXR1" s="79"/>
      <c r="IXS1" s="79"/>
      <c r="IXT1" s="79"/>
      <c r="IXU1" s="79"/>
      <c r="IXV1" s="79"/>
      <c r="IXW1" s="79"/>
      <c r="IXX1" s="79"/>
      <c r="IXY1" s="79"/>
      <c r="IXZ1" s="79"/>
      <c r="IYA1" s="79"/>
      <c r="IYB1" s="79"/>
      <c r="IYC1" s="79"/>
      <c r="IYD1" s="79"/>
      <c r="IYE1" s="79"/>
      <c r="IYF1" s="79"/>
      <c r="IYG1" s="79"/>
      <c r="IYH1" s="79"/>
      <c r="IYI1" s="79"/>
      <c r="IYJ1" s="79"/>
      <c r="IYK1" s="79"/>
      <c r="IYL1" s="79"/>
      <c r="IYM1" s="79"/>
      <c r="IYN1" s="79"/>
      <c r="IYO1" s="79"/>
      <c r="IYP1" s="79"/>
      <c r="IYQ1" s="79"/>
      <c r="IYR1" s="79"/>
      <c r="IYS1" s="79"/>
      <c r="IYT1" s="79"/>
      <c r="IYU1" s="79"/>
      <c r="IYV1" s="79"/>
      <c r="IYW1" s="79"/>
      <c r="IYX1" s="79"/>
      <c r="IYY1" s="79"/>
      <c r="IYZ1" s="79"/>
      <c r="IZA1" s="79"/>
      <c r="IZB1" s="79"/>
      <c r="IZC1" s="79"/>
      <c r="IZD1" s="79"/>
      <c r="IZE1" s="79"/>
      <c r="IZF1" s="79"/>
      <c r="IZG1" s="79"/>
      <c r="IZH1" s="79"/>
      <c r="IZI1" s="79"/>
      <c r="IZJ1" s="79"/>
      <c r="IZK1" s="79"/>
      <c r="IZL1" s="79"/>
      <c r="IZM1" s="79"/>
      <c r="IZN1" s="79"/>
      <c r="IZO1" s="79"/>
      <c r="IZP1" s="79"/>
      <c r="IZQ1" s="79"/>
      <c r="IZR1" s="79"/>
      <c r="IZS1" s="79"/>
      <c r="IZT1" s="79"/>
      <c r="IZU1" s="79"/>
      <c r="IZV1" s="79"/>
      <c r="IZW1" s="79"/>
      <c r="IZX1" s="79"/>
      <c r="IZY1" s="79"/>
      <c r="IZZ1" s="79"/>
      <c r="JAA1" s="79"/>
      <c r="JAB1" s="79"/>
      <c r="JAC1" s="79"/>
      <c r="JAD1" s="79"/>
      <c r="JAE1" s="79"/>
      <c r="JAF1" s="79"/>
      <c r="JAG1" s="79"/>
      <c r="JAH1" s="79"/>
      <c r="JAI1" s="79"/>
      <c r="JAJ1" s="79"/>
      <c r="JAK1" s="79"/>
      <c r="JAL1" s="79"/>
      <c r="JAM1" s="79"/>
      <c r="JAN1" s="79"/>
      <c r="JAO1" s="79"/>
      <c r="JAP1" s="79"/>
      <c r="JAQ1" s="79"/>
      <c r="JAR1" s="79"/>
      <c r="JAS1" s="79"/>
      <c r="JAT1" s="79"/>
      <c r="JAU1" s="79"/>
      <c r="JAV1" s="79"/>
      <c r="JAW1" s="79"/>
      <c r="JAX1" s="79"/>
      <c r="JAY1" s="79"/>
      <c r="JAZ1" s="79"/>
      <c r="JBA1" s="79"/>
      <c r="JBB1" s="79"/>
      <c r="JBC1" s="79"/>
      <c r="JBD1" s="79"/>
      <c r="JBE1" s="79"/>
      <c r="JBF1" s="79"/>
      <c r="JBG1" s="79"/>
      <c r="JBH1" s="79"/>
      <c r="JBI1" s="79"/>
      <c r="JBJ1" s="79"/>
      <c r="JBK1" s="79"/>
      <c r="JBL1" s="79"/>
      <c r="JBM1" s="79"/>
      <c r="JBN1" s="79"/>
      <c r="JBO1" s="79"/>
      <c r="JBP1" s="79"/>
      <c r="JBQ1" s="79"/>
      <c r="JBR1" s="79"/>
      <c r="JBS1" s="79"/>
      <c r="JBT1" s="79"/>
      <c r="JBU1" s="79"/>
      <c r="JBV1" s="79"/>
      <c r="JBW1" s="79"/>
      <c r="JBX1" s="79"/>
      <c r="JBY1" s="79"/>
      <c r="JBZ1" s="79"/>
      <c r="JCA1" s="79"/>
      <c r="JCB1" s="79"/>
      <c r="JCC1" s="79"/>
      <c r="JCD1" s="79"/>
      <c r="JCE1" s="79"/>
      <c r="JCF1" s="79"/>
      <c r="JCG1" s="79"/>
      <c r="JCH1" s="79"/>
      <c r="JCI1" s="79"/>
      <c r="JCJ1" s="79"/>
      <c r="JCK1" s="79"/>
      <c r="JCL1" s="79"/>
      <c r="JCM1" s="79"/>
      <c r="JCN1" s="79"/>
      <c r="JCO1" s="79"/>
      <c r="JCP1" s="79"/>
      <c r="JCQ1" s="79"/>
      <c r="JCR1" s="79"/>
      <c r="JCS1" s="79"/>
      <c r="JCT1" s="79"/>
      <c r="JCU1" s="79"/>
      <c r="JCV1" s="79"/>
      <c r="JCW1" s="79"/>
      <c r="JCX1" s="79"/>
      <c r="JCY1" s="79"/>
      <c r="JCZ1" s="79"/>
      <c r="JDA1" s="79"/>
      <c r="JDB1" s="79"/>
      <c r="JDC1" s="79"/>
      <c r="JDD1" s="79"/>
      <c r="JDE1" s="79"/>
      <c r="JDF1" s="79"/>
      <c r="JDG1" s="79"/>
      <c r="JDH1" s="79"/>
      <c r="JDI1" s="79"/>
      <c r="JDJ1" s="79"/>
      <c r="JDK1" s="79"/>
      <c r="JDL1" s="79"/>
      <c r="JDM1" s="79"/>
      <c r="JDN1" s="79"/>
      <c r="JDO1" s="79"/>
      <c r="JDP1" s="79"/>
      <c r="JDQ1" s="79"/>
      <c r="JDR1" s="79"/>
      <c r="JDS1" s="79"/>
      <c r="JDT1" s="79"/>
      <c r="JDU1" s="79"/>
      <c r="JDV1" s="79"/>
      <c r="JDW1" s="79"/>
      <c r="JDX1" s="79"/>
      <c r="JDY1" s="79"/>
      <c r="JDZ1" s="79"/>
      <c r="JEA1" s="79"/>
      <c r="JEB1" s="79"/>
      <c r="JEC1" s="79"/>
      <c r="JED1" s="79"/>
      <c r="JEE1" s="79"/>
      <c r="JEF1" s="79"/>
      <c r="JEG1" s="79"/>
      <c r="JEH1" s="79"/>
      <c r="JEI1" s="79"/>
      <c r="JEJ1" s="79"/>
      <c r="JEK1" s="79"/>
      <c r="JEL1" s="79"/>
      <c r="JEM1" s="79"/>
      <c r="JEN1" s="79"/>
      <c r="JEO1" s="79"/>
      <c r="JEP1" s="79"/>
      <c r="JEQ1" s="79"/>
      <c r="JER1" s="79"/>
      <c r="JES1" s="79"/>
      <c r="JET1" s="79"/>
      <c r="JEU1" s="79"/>
      <c r="JEV1" s="79"/>
      <c r="JEW1" s="79"/>
      <c r="JEX1" s="79"/>
      <c r="JEY1" s="79"/>
      <c r="JEZ1" s="79"/>
      <c r="JFA1" s="79"/>
      <c r="JFB1" s="79"/>
      <c r="JFC1" s="79"/>
      <c r="JFD1" s="79"/>
      <c r="JFE1" s="79"/>
      <c r="JFF1" s="79"/>
      <c r="JFG1" s="79"/>
      <c r="JFH1" s="79"/>
      <c r="JFI1" s="79"/>
      <c r="JFJ1" s="79"/>
      <c r="JFK1" s="79"/>
      <c r="JFL1" s="79"/>
      <c r="JFM1" s="79"/>
      <c r="JFN1" s="79"/>
      <c r="JFO1" s="79"/>
      <c r="JFP1" s="79"/>
      <c r="JFQ1" s="79"/>
      <c r="JFR1" s="79"/>
      <c r="JFS1" s="79"/>
      <c r="JFT1" s="79"/>
      <c r="JFU1" s="79"/>
      <c r="JFV1" s="79"/>
      <c r="JFW1" s="79"/>
      <c r="JFX1" s="79"/>
      <c r="JFY1" s="79"/>
      <c r="JFZ1" s="79"/>
      <c r="JGA1" s="79"/>
      <c r="JGB1" s="79"/>
      <c r="JGC1" s="79"/>
      <c r="JGD1" s="79"/>
      <c r="JGE1" s="79"/>
      <c r="JGF1" s="79"/>
      <c r="JGG1" s="79"/>
      <c r="JGH1" s="79"/>
      <c r="JGI1" s="79"/>
      <c r="JGJ1" s="79"/>
      <c r="JGK1" s="79"/>
      <c r="JGL1" s="79"/>
      <c r="JGM1" s="79"/>
      <c r="JGN1" s="79"/>
      <c r="JGO1" s="79"/>
      <c r="JGP1" s="79"/>
      <c r="JGQ1" s="79"/>
      <c r="JGR1" s="79"/>
      <c r="JGS1" s="79"/>
      <c r="JGT1" s="79"/>
      <c r="JGU1" s="79"/>
      <c r="JGV1" s="79"/>
      <c r="JGW1" s="79"/>
      <c r="JGX1" s="79"/>
      <c r="JGY1" s="79"/>
      <c r="JGZ1" s="79"/>
      <c r="JHA1" s="79"/>
      <c r="JHB1" s="79"/>
      <c r="JHC1" s="79"/>
      <c r="JHD1" s="79"/>
      <c r="JHE1" s="79"/>
      <c r="JHF1" s="79"/>
      <c r="JHG1" s="79"/>
      <c r="JHH1" s="79"/>
      <c r="JHI1" s="79"/>
      <c r="JHJ1" s="79"/>
      <c r="JHK1" s="79"/>
      <c r="JHL1" s="79"/>
      <c r="JHM1" s="79"/>
      <c r="JHN1" s="79"/>
      <c r="JHO1" s="79"/>
      <c r="JHP1" s="79"/>
      <c r="JHQ1" s="79"/>
      <c r="JHR1" s="79"/>
      <c r="JHS1" s="79"/>
      <c r="JHT1" s="79"/>
      <c r="JHU1" s="79"/>
      <c r="JHV1" s="79"/>
      <c r="JHW1" s="79"/>
      <c r="JHX1" s="79"/>
      <c r="JHY1" s="79"/>
      <c r="JHZ1" s="79"/>
      <c r="JIA1" s="79"/>
      <c r="JIB1" s="79"/>
      <c r="JIC1" s="79"/>
      <c r="JID1" s="79"/>
      <c r="JIE1" s="79"/>
      <c r="JIF1" s="79"/>
      <c r="JIG1" s="79"/>
      <c r="JIH1" s="79"/>
      <c r="JII1" s="79"/>
      <c r="JIJ1" s="79"/>
      <c r="JIK1" s="79"/>
      <c r="JIL1" s="79"/>
      <c r="JIM1" s="79"/>
      <c r="JIN1" s="79"/>
      <c r="JIO1" s="79"/>
      <c r="JIP1" s="79"/>
      <c r="JIQ1" s="79"/>
      <c r="JIR1" s="79"/>
      <c r="JIS1" s="79"/>
      <c r="JIT1" s="79"/>
      <c r="JIU1" s="79"/>
      <c r="JIV1" s="79"/>
      <c r="JIW1" s="79"/>
      <c r="JIX1" s="79"/>
      <c r="JIY1" s="79"/>
      <c r="JIZ1" s="79"/>
      <c r="JJA1" s="79"/>
      <c r="JJB1" s="79"/>
      <c r="JJC1" s="79"/>
      <c r="JJD1" s="79"/>
      <c r="JJE1" s="79"/>
      <c r="JJF1" s="79"/>
      <c r="JJG1" s="79"/>
      <c r="JJH1" s="79"/>
      <c r="JJI1" s="79"/>
      <c r="JJJ1" s="79"/>
      <c r="JJK1" s="79"/>
      <c r="JJL1" s="79"/>
      <c r="JJM1" s="79"/>
      <c r="JJN1" s="79"/>
      <c r="JJO1" s="79"/>
      <c r="JJP1" s="79"/>
      <c r="JJQ1" s="79"/>
      <c r="JJR1" s="79"/>
      <c r="JJS1" s="79"/>
      <c r="JJT1" s="79"/>
      <c r="JJU1" s="79"/>
      <c r="JJV1" s="79"/>
      <c r="JJW1" s="79"/>
      <c r="JJX1" s="79"/>
      <c r="JJY1" s="79"/>
      <c r="JJZ1" s="79"/>
      <c r="JKA1" s="79"/>
      <c r="JKB1" s="79"/>
      <c r="JKC1" s="79"/>
      <c r="JKD1" s="79"/>
      <c r="JKE1" s="79"/>
      <c r="JKF1" s="79"/>
      <c r="JKG1" s="79"/>
      <c r="JKH1" s="79"/>
      <c r="JKI1" s="79"/>
      <c r="JKJ1" s="79"/>
      <c r="JKK1" s="79"/>
      <c r="JKL1" s="79"/>
      <c r="JKM1" s="79"/>
      <c r="JKN1" s="79"/>
      <c r="JKO1" s="79"/>
      <c r="JKP1" s="79"/>
      <c r="JKQ1" s="79"/>
      <c r="JKR1" s="79"/>
      <c r="JKS1" s="79"/>
      <c r="JKT1" s="79"/>
      <c r="JKU1" s="79"/>
      <c r="JKV1" s="79"/>
      <c r="JKW1" s="79"/>
      <c r="JKX1" s="79"/>
      <c r="JKY1" s="79"/>
      <c r="JKZ1" s="79"/>
      <c r="JLA1" s="79"/>
      <c r="JLB1" s="79"/>
      <c r="JLC1" s="79"/>
      <c r="JLD1" s="79"/>
      <c r="JLE1" s="79"/>
      <c r="JLF1" s="79"/>
      <c r="JLG1" s="79"/>
      <c r="JLH1" s="79"/>
      <c r="JLI1" s="79"/>
      <c r="JLJ1" s="79"/>
      <c r="JLK1" s="79"/>
      <c r="JLL1" s="79"/>
      <c r="JLM1" s="79"/>
      <c r="JLN1" s="79"/>
      <c r="JLO1" s="79"/>
      <c r="JLP1" s="79"/>
      <c r="JLQ1" s="79"/>
      <c r="JLR1" s="79"/>
      <c r="JLS1" s="79"/>
      <c r="JLT1" s="79"/>
      <c r="JLU1" s="79"/>
      <c r="JLV1" s="79"/>
      <c r="JLW1" s="79"/>
      <c r="JLX1" s="79"/>
      <c r="JLY1" s="79"/>
      <c r="JLZ1" s="79"/>
      <c r="JMA1" s="79"/>
      <c r="JMB1" s="79"/>
      <c r="JMC1" s="79"/>
      <c r="JMD1" s="79"/>
      <c r="JME1" s="79"/>
      <c r="JMF1" s="79"/>
      <c r="JMG1" s="79"/>
      <c r="JMH1" s="79"/>
      <c r="JMI1" s="79"/>
      <c r="JMJ1" s="79"/>
      <c r="JMK1" s="79"/>
      <c r="JML1" s="79"/>
      <c r="JMM1" s="79"/>
      <c r="JMN1" s="79"/>
      <c r="JMO1" s="79"/>
      <c r="JMP1" s="79"/>
      <c r="JMQ1" s="79"/>
      <c r="JMR1" s="79"/>
      <c r="JMS1" s="79"/>
      <c r="JMT1" s="79"/>
      <c r="JMU1" s="79"/>
      <c r="JMV1" s="79"/>
      <c r="JMW1" s="79"/>
      <c r="JMX1" s="79"/>
      <c r="JMY1" s="79"/>
      <c r="JMZ1" s="79"/>
      <c r="JNA1" s="79"/>
      <c r="JNB1" s="79"/>
      <c r="JNC1" s="79"/>
      <c r="JND1" s="79"/>
      <c r="JNE1" s="79"/>
      <c r="JNF1" s="79"/>
      <c r="JNG1" s="79"/>
      <c r="JNH1" s="79"/>
      <c r="JNI1" s="79"/>
      <c r="JNJ1" s="79"/>
      <c r="JNK1" s="79"/>
      <c r="JNL1" s="79"/>
      <c r="JNM1" s="79"/>
      <c r="JNN1" s="79"/>
      <c r="JNO1" s="79"/>
      <c r="JNP1" s="79"/>
      <c r="JNQ1" s="79"/>
      <c r="JNR1" s="79"/>
      <c r="JNS1" s="79"/>
      <c r="JNT1" s="79"/>
      <c r="JNU1" s="79"/>
      <c r="JNV1" s="79"/>
      <c r="JNW1" s="79"/>
      <c r="JNX1" s="79"/>
      <c r="JNY1" s="79"/>
      <c r="JNZ1" s="79"/>
      <c r="JOA1" s="79"/>
      <c r="JOB1" s="79"/>
      <c r="JOC1" s="79"/>
      <c r="JOD1" s="79"/>
      <c r="JOE1" s="79"/>
      <c r="JOF1" s="79"/>
      <c r="JOG1" s="79"/>
      <c r="JOH1" s="79"/>
      <c r="JOI1" s="79"/>
      <c r="JOJ1" s="79"/>
      <c r="JOK1" s="79"/>
      <c r="JOL1" s="79"/>
      <c r="JOM1" s="79"/>
      <c r="JON1" s="79"/>
      <c r="JOO1" s="79"/>
      <c r="JOP1" s="79"/>
      <c r="JOQ1" s="79"/>
      <c r="JOR1" s="79"/>
      <c r="JOS1" s="79"/>
      <c r="JOT1" s="79"/>
      <c r="JOU1" s="79"/>
      <c r="JOV1" s="79"/>
      <c r="JOW1" s="79"/>
      <c r="JOX1" s="79"/>
      <c r="JOY1" s="79"/>
      <c r="JOZ1" s="79"/>
      <c r="JPA1" s="79"/>
      <c r="JPB1" s="79"/>
      <c r="JPC1" s="79"/>
      <c r="JPD1" s="79"/>
      <c r="JPE1" s="79"/>
      <c r="JPF1" s="79"/>
      <c r="JPG1" s="79"/>
      <c r="JPH1" s="79"/>
      <c r="JPI1" s="79"/>
      <c r="JPJ1" s="79"/>
      <c r="JPK1" s="79"/>
      <c r="JPL1" s="79"/>
      <c r="JPM1" s="79"/>
      <c r="JPN1" s="79"/>
      <c r="JPO1" s="79"/>
      <c r="JPP1" s="79"/>
      <c r="JPQ1" s="79"/>
      <c r="JPR1" s="79"/>
      <c r="JPS1" s="79"/>
      <c r="JPT1" s="79"/>
      <c r="JPU1" s="79"/>
      <c r="JPV1" s="79"/>
      <c r="JPW1" s="79"/>
      <c r="JPX1" s="79"/>
      <c r="JPY1" s="79"/>
      <c r="JPZ1" s="79"/>
      <c r="JQA1" s="79"/>
      <c r="JQB1" s="79"/>
      <c r="JQC1" s="79"/>
      <c r="JQD1" s="79"/>
      <c r="JQE1" s="79"/>
      <c r="JQF1" s="79"/>
      <c r="JQG1" s="79"/>
      <c r="JQH1" s="79"/>
      <c r="JQI1" s="79"/>
      <c r="JQJ1" s="79"/>
      <c r="JQK1" s="79"/>
      <c r="JQL1" s="79"/>
      <c r="JQM1" s="79"/>
      <c r="JQN1" s="79"/>
      <c r="JQO1" s="79"/>
      <c r="JQP1" s="79"/>
      <c r="JQQ1" s="79"/>
      <c r="JQR1" s="79"/>
      <c r="JQS1" s="79"/>
      <c r="JQT1" s="79"/>
      <c r="JQU1" s="79"/>
      <c r="JQV1" s="79"/>
      <c r="JQW1" s="79"/>
      <c r="JQX1" s="79"/>
      <c r="JQY1" s="79"/>
      <c r="JQZ1" s="79"/>
      <c r="JRA1" s="79"/>
      <c r="JRB1" s="79"/>
      <c r="JRC1" s="79"/>
      <c r="JRD1" s="79"/>
      <c r="JRE1" s="79"/>
      <c r="JRF1" s="79"/>
      <c r="JRG1" s="79"/>
      <c r="JRH1" s="79"/>
      <c r="JRI1" s="79"/>
      <c r="JRJ1" s="79"/>
      <c r="JRK1" s="79"/>
      <c r="JRL1" s="79"/>
      <c r="JRM1" s="79"/>
      <c r="JRN1" s="79"/>
      <c r="JRO1" s="79"/>
      <c r="JRP1" s="79"/>
      <c r="JRQ1" s="79"/>
      <c r="JRR1" s="79"/>
      <c r="JRS1" s="79"/>
      <c r="JRT1" s="79"/>
      <c r="JRU1" s="79"/>
      <c r="JRV1" s="79"/>
      <c r="JRW1" s="79"/>
      <c r="JRX1" s="79"/>
      <c r="JRY1" s="79"/>
      <c r="JRZ1" s="79"/>
      <c r="JSA1" s="79"/>
      <c r="JSB1" s="79"/>
      <c r="JSC1" s="79"/>
      <c r="JSD1" s="79"/>
      <c r="JSE1" s="79"/>
      <c r="JSF1" s="79"/>
      <c r="JSG1" s="79"/>
      <c r="JSH1" s="79"/>
      <c r="JSI1" s="79"/>
      <c r="JSJ1" s="79"/>
      <c r="JSK1" s="79"/>
      <c r="JSL1" s="79"/>
      <c r="JSM1" s="79"/>
      <c r="JSN1" s="79"/>
      <c r="JSO1" s="79"/>
      <c r="JSP1" s="79"/>
      <c r="JSQ1" s="79"/>
      <c r="JSR1" s="79"/>
      <c r="JSS1" s="79"/>
      <c r="JST1" s="79"/>
      <c r="JSU1" s="79"/>
      <c r="JSV1" s="79"/>
      <c r="JSW1" s="79"/>
      <c r="JSX1" s="79"/>
      <c r="JSY1" s="79"/>
      <c r="JSZ1" s="79"/>
      <c r="JTA1" s="79"/>
      <c r="JTB1" s="79"/>
      <c r="JTC1" s="79"/>
      <c r="JTD1" s="79"/>
      <c r="JTE1" s="79"/>
      <c r="JTF1" s="79"/>
      <c r="JTG1" s="79"/>
      <c r="JTH1" s="79"/>
      <c r="JTI1" s="79"/>
      <c r="JTJ1" s="79"/>
      <c r="JTK1" s="79"/>
      <c r="JTL1" s="79"/>
      <c r="JTM1" s="79"/>
      <c r="JTN1" s="79"/>
      <c r="JTO1" s="79"/>
      <c r="JTP1" s="79"/>
      <c r="JTQ1" s="79"/>
      <c r="JTR1" s="79"/>
      <c r="JTS1" s="79"/>
      <c r="JTT1" s="79"/>
      <c r="JTU1" s="79"/>
      <c r="JTV1" s="79"/>
      <c r="JTW1" s="79"/>
      <c r="JTX1" s="79"/>
      <c r="JTY1" s="79"/>
      <c r="JTZ1" s="79"/>
      <c r="JUA1" s="79"/>
      <c r="JUB1" s="79"/>
      <c r="JUC1" s="79"/>
      <c r="JUD1" s="79"/>
      <c r="JUE1" s="79"/>
      <c r="JUF1" s="79"/>
      <c r="JUG1" s="79"/>
      <c r="JUH1" s="79"/>
      <c r="JUI1" s="79"/>
      <c r="JUJ1" s="79"/>
      <c r="JUK1" s="79"/>
      <c r="JUL1" s="79"/>
      <c r="JUM1" s="79"/>
      <c r="JUN1" s="79"/>
      <c r="JUO1" s="79"/>
      <c r="JUP1" s="79"/>
      <c r="JUQ1" s="79"/>
      <c r="JUR1" s="79"/>
      <c r="JUS1" s="79"/>
      <c r="JUT1" s="79"/>
      <c r="JUU1" s="79"/>
      <c r="JUV1" s="79"/>
      <c r="JUW1" s="79"/>
      <c r="JUX1" s="79"/>
      <c r="JUY1" s="79"/>
      <c r="JUZ1" s="79"/>
      <c r="JVA1" s="79"/>
      <c r="JVB1" s="79"/>
      <c r="JVC1" s="79"/>
      <c r="JVD1" s="79"/>
      <c r="JVE1" s="79"/>
      <c r="JVF1" s="79"/>
      <c r="JVG1" s="79"/>
      <c r="JVH1" s="79"/>
      <c r="JVI1" s="79"/>
      <c r="JVJ1" s="79"/>
      <c r="JVK1" s="79"/>
      <c r="JVL1" s="79"/>
      <c r="JVM1" s="79"/>
      <c r="JVN1" s="79"/>
      <c r="JVO1" s="79"/>
      <c r="JVP1" s="79"/>
      <c r="JVQ1" s="79"/>
      <c r="JVR1" s="79"/>
      <c r="JVS1" s="79"/>
      <c r="JVT1" s="79"/>
      <c r="JVU1" s="79"/>
      <c r="JVV1" s="79"/>
      <c r="JVW1" s="79"/>
      <c r="JVX1" s="79"/>
      <c r="JVY1" s="79"/>
      <c r="JVZ1" s="79"/>
      <c r="JWA1" s="79"/>
      <c r="JWB1" s="79"/>
      <c r="JWC1" s="79"/>
      <c r="JWD1" s="79"/>
      <c r="JWE1" s="79"/>
      <c r="JWF1" s="79"/>
      <c r="JWG1" s="79"/>
      <c r="JWH1" s="79"/>
      <c r="JWI1" s="79"/>
      <c r="JWJ1" s="79"/>
      <c r="JWK1" s="79"/>
      <c r="JWL1" s="79"/>
      <c r="JWM1" s="79"/>
      <c r="JWN1" s="79"/>
      <c r="JWO1" s="79"/>
      <c r="JWP1" s="79"/>
      <c r="JWQ1" s="79"/>
      <c r="JWR1" s="79"/>
      <c r="JWS1" s="79"/>
      <c r="JWT1" s="79"/>
      <c r="JWU1" s="79"/>
      <c r="JWV1" s="79"/>
      <c r="JWW1" s="79"/>
      <c r="JWX1" s="79"/>
      <c r="JWY1" s="79"/>
      <c r="JWZ1" s="79"/>
      <c r="JXA1" s="79"/>
      <c r="JXB1" s="79"/>
      <c r="JXC1" s="79"/>
      <c r="JXD1" s="79"/>
      <c r="JXE1" s="79"/>
      <c r="JXF1" s="79"/>
      <c r="JXG1" s="79"/>
      <c r="JXH1" s="79"/>
      <c r="JXI1" s="79"/>
      <c r="JXJ1" s="79"/>
      <c r="JXK1" s="79"/>
      <c r="JXL1" s="79"/>
      <c r="JXM1" s="79"/>
      <c r="JXN1" s="79"/>
      <c r="JXO1" s="79"/>
      <c r="JXP1" s="79"/>
      <c r="JXQ1" s="79"/>
      <c r="JXR1" s="79"/>
      <c r="JXS1" s="79"/>
      <c r="JXT1" s="79"/>
      <c r="JXU1" s="79"/>
      <c r="JXV1" s="79"/>
      <c r="JXW1" s="79"/>
      <c r="JXX1" s="79"/>
      <c r="JXY1" s="79"/>
      <c r="JXZ1" s="79"/>
      <c r="JYA1" s="79"/>
      <c r="JYB1" s="79"/>
      <c r="JYC1" s="79"/>
      <c r="JYD1" s="79"/>
      <c r="JYE1" s="79"/>
      <c r="JYF1" s="79"/>
      <c r="JYG1" s="79"/>
      <c r="JYH1" s="79"/>
      <c r="JYI1" s="79"/>
      <c r="JYJ1" s="79"/>
      <c r="JYK1" s="79"/>
      <c r="JYL1" s="79"/>
      <c r="JYM1" s="79"/>
      <c r="JYN1" s="79"/>
      <c r="JYO1" s="79"/>
      <c r="JYP1" s="79"/>
      <c r="JYQ1" s="79"/>
      <c r="JYR1" s="79"/>
      <c r="JYS1" s="79"/>
      <c r="JYT1" s="79"/>
      <c r="JYU1" s="79"/>
      <c r="JYV1" s="79"/>
      <c r="JYW1" s="79"/>
      <c r="JYX1" s="79"/>
      <c r="JYY1" s="79"/>
      <c r="JYZ1" s="79"/>
      <c r="JZA1" s="79"/>
      <c r="JZB1" s="79"/>
      <c r="JZC1" s="79"/>
      <c r="JZD1" s="79"/>
      <c r="JZE1" s="79"/>
      <c r="JZF1" s="79"/>
      <c r="JZG1" s="79"/>
      <c r="JZH1" s="79"/>
      <c r="JZI1" s="79"/>
      <c r="JZJ1" s="79"/>
      <c r="JZK1" s="79"/>
      <c r="JZL1" s="79"/>
      <c r="JZM1" s="79"/>
      <c r="JZN1" s="79"/>
      <c r="JZO1" s="79"/>
      <c r="JZP1" s="79"/>
      <c r="JZQ1" s="79"/>
      <c r="JZR1" s="79"/>
      <c r="JZS1" s="79"/>
      <c r="JZT1" s="79"/>
      <c r="JZU1" s="79"/>
      <c r="JZV1" s="79"/>
      <c r="JZW1" s="79"/>
      <c r="JZX1" s="79"/>
      <c r="JZY1" s="79"/>
      <c r="JZZ1" s="79"/>
      <c r="KAA1" s="79"/>
      <c r="KAB1" s="79"/>
      <c r="KAC1" s="79"/>
      <c r="KAD1" s="79"/>
      <c r="KAE1" s="79"/>
      <c r="KAF1" s="79"/>
      <c r="KAG1" s="79"/>
      <c r="KAH1" s="79"/>
      <c r="KAI1" s="79"/>
      <c r="KAJ1" s="79"/>
      <c r="KAK1" s="79"/>
      <c r="KAL1" s="79"/>
      <c r="KAM1" s="79"/>
      <c r="KAN1" s="79"/>
      <c r="KAO1" s="79"/>
      <c r="KAP1" s="79"/>
      <c r="KAQ1" s="79"/>
      <c r="KAR1" s="79"/>
      <c r="KAS1" s="79"/>
      <c r="KAT1" s="79"/>
      <c r="KAU1" s="79"/>
      <c r="KAV1" s="79"/>
      <c r="KAW1" s="79"/>
      <c r="KAX1" s="79"/>
      <c r="KAY1" s="79"/>
      <c r="KAZ1" s="79"/>
      <c r="KBA1" s="79"/>
      <c r="KBB1" s="79"/>
      <c r="KBC1" s="79"/>
      <c r="KBD1" s="79"/>
      <c r="KBE1" s="79"/>
      <c r="KBF1" s="79"/>
      <c r="KBG1" s="79"/>
      <c r="KBH1" s="79"/>
      <c r="KBI1" s="79"/>
      <c r="KBJ1" s="79"/>
      <c r="KBK1" s="79"/>
      <c r="KBL1" s="79"/>
      <c r="KBM1" s="79"/>
      <c r="KBN1" s="79"/>
      <c r="KBO1" s="79"/>
      <c r="KBP1" s="79"/>
      <c r="KBQ1" s="79"/>
      <c r="KBR1" s="79"/>
      <c r="KBS1" s="79"/>
      <c r="KBT1" s="79"/>
      <c r="KBU1" s="79"/>
      <c r="KBV1" s="79"/>
      <c r="KBW1" s="79"/>
      <c r="KBX1" s="79"/>
      <c r="KBY1" s="79"/>
      <c r="KBZ1" s="79"/>
      <c r="KCA1" s="79"/>
      <c r="KCB1" s="79"/>
      <c r="KCC1" s="79"/>
      <c r="KCD1" s="79"/>
      <c r="KCE1" s="79"/>
      <c r="KCF1" s="79"/>
      <c r="KCG1" s="79"/>
      <c r="KCH1" s="79"/>
      <c r="KCI1" s="79"/>
      <c r="KCJ1" s="79"/>
      <c r="KCK1" s="79"/>
      <c r="KCL1" s="79"/>
      <c r="KCM1" s="79"/>
      <c r="KCN1" s="79"/>
      <c r="KCO1" s="79"/>
      <c r="KCP1" s="79"/>
      <c r="KCQ1" s="79"/>
      <c r="KCR1" s="79"/>
      <c r="KCS1" s="79"/>
      <c r="KCT1" s="79"/>
      <c r="KCU1" s="79"/>
      <c r="KCV1" s="79"/>
      <c r="KCW1" s="79"/>
      <c r="KCX1" s="79"/>
      <c r="KCY1" s="79"/>
      <c r="KCZ1" s="79"/>
      <c r="KDA1" s="79"/>
      <c r="KDB1" s="79"/>
      <c r="KDC1" s="79"/>
      <c r="KDD1" s="79"/>
      <c r="KDE1" s="79"/>
      <c r="KDF1" s="79"/>
      <c r="KDG1" s="79"/>
      <c r="KDH1" s="79"/>
      <c r="KDI1" s="79"/>
      <c r="KDJ1" s="79"/>
      <c r="KDK1" s="79"/>
      <c r="KDL1" s="79"/>
      <c r="KDM1" s="79"/>
      <c r="KDN1" s="79"/>
      <c r="KDO1" s="79"/>
      <c r="KDP1" s="79"/>
      <c r="KDQ1" s="79"/>
      <c r="KDR1" s="79"/>
      <c r="KDS1" s="79"/>
      <c r="KDT1" s="79"/>
      <c r="KDU1" s="79"/>
      <c r="KDV1" s="79"/>
      <c r="KDW1" s="79"/>
      <c r="KDX1" s="79"/>
      <c r="KDY1" s="79"/>
      <c r="KDZ1" s="79"/>
      <c r="KEA1" s="79"/>
      <c r="KEB1" s="79"/>
      <c r="KEC1" s="79"/>
      <c r="KED1" s="79"/>
      <c r="KEE1" s="79"/>
      <c r="KEF1" s="79"/>
      <c r="KEG1" s="79"/>
      <c r="KEH1" s="79"/>
      <c r="KEI1" s="79"/>
      <c r="KEJ1" s="79"/>
      <c r="KEK1" s="79"/>
      <c r="KEL1" s="79"/>
      <c r="KEM1" s="79"/>
      <c r="KEN1" s="79"/>
      <c r="KEO1" s="79"/>
      <c r="KEP1" s="79"/>
      <c r="KEQ1" s="79"/>
      <c r="KER1" s="79"/>
      <c r="KES1" s="79"/>
      <c r="KET1" s="79"/>
      <c r="KEU1" s="79"/>
      <c r="KEV1" s="79"/>
      <c r="KEW1" s="79"/>
      <c r="KEX1" s="79"/>
      <c r="KEY1" s="79"/>
      <c r="KEZ1" s="79"/>
      <c r="KFA1" s="79"/>
      <c r="KFB1" s="79"/>
      <c r="KFC1" s="79"/>
      <c r="KFD1" s="79"/>
      <c r="KFE1" s="79"/>
      <c r="KFF1" s="79"/>
      <c r="KFG1" s="79"/>
      <c r="KFH1" s="79"/>
      <c r="KFI1" s="79"/>
      <c r="KFJ1" s="79"/>
      <c r="KFK1" s="79"/>
      <c r="KFL1" s="79"/>
      <c r="KFM1" s="79"/>
      <c r="KFN1" s="79"/>
      <c r="KFO1" s="79"/>
      <c r="KFP1" s="79"/>
      <c r="KFQ1" s="79"/>
      <c r="KFR1" s="79"/>
      <c r="KFS1" s="79"/>
      <c r="KFT1" s="79"/>
      <c r="KFU1" s="79"/>
      <c r="KFV1" s="79"/>
      <c r="KFW1" s="79"/>
      <c r="KFX1" s="79"/>
      <c r="KFY1" s="79"/>
      <c r="KFZ1" s="79"/>
      <c r="KGA1" s="79"/>
      <c r="KGB1" s="79"/>
      <c r="KGC1" s="79"/>
      <c r="KGD1" s="79"/>
      <c r="KGE1" s="79"/>
      <c r="KGF1" s="79"/>
      <c r="KGG1" s="79"/>
      <c r="KGH1" s="79"/>
      <c r="KGI1" s="79"/>
      <c r="KGJ1" s="79"/>
      <c r="KGK1" s="79"/>
      <c r="KGL1" s="79"/>
      <c r="KGM1" s="79"/>
      <c r="KGN1" s="79"/>
      <c r="KGO1" s="79"/>
      <c r="KGP1" s="79"/>
      <c r="KGQ1" s="79"/>
      <c r="KGR1" s="79"/>
      <c r="KGS1" s="79"/>
      <c r="KGT1" s="79"/>
      <c r="KGU1" s="79"/>
      <c r="KGV1" s="79"/>
      <c r="KGW1" s="79"/>
      <c r="KGX1" s="79"/>
      <c r="KGY1" s="79"/>
      <c r="KGZ1" s="79"/>
      <c r="KHA1" s="79"/>
      <c r="KHB1" s="79"/>
      <c r="KHC1" s="79"/>
      <c r="KHD1" s="79"/>
      <c r="KHE1" s="79"/>
      <c r="KHF1" s="79"/>
      <c r="KHG1" s="79"/>
      <c r="KHH1" s="79"/>
      <c r="KHI1" s="79"/>
      <c r="KHJ1" s="79"/>
      <c r="KHK1" s="79"/>
      <c r="KHL1" s="79"/>
      <c r="KHM1" s="79"/>
      <c r="KHN1" s="79"/>
      <c r="KHO1" s="79"/>
      <c r="KHP1" s="79"/>
      <c r="KHQ1" s="79"/>
      <c r="KHR1" s="79"/>
      <c r="KHS1" s="79"/>
      <c r="KHT1" s="79"/>
      <c r="KHU1" s="79"/>
      <c r="KHV1" s="79"/>
      <c r="KHW1" s="79"/>
      <c r="KHX1" s="79"/>
      <c r="KHY1" s="79"/>
      <c r="KHZ1" s="79"/>
      <c r="KIA1" s="79"/>
      <c r="KIB1" s="79"/>
      <c r="KIC1" s="79"/>
      <c r="KID1" s="79"/>
      <c r="KIE1" s="79"/>
      <c r="KIF1" s="79"/>
      <c r="KIG1" s="79"/>
      <c r="KIH1" s="79"/>
      <c r="KII1" s="79"/>
      <c r="KIJ1" s="79"/>
      <c r="KIK1" s="79"/>
      <c r="KIL1" s="79"/>
      <c r="KIM1" s="79"/>
      <c r="KIN1" s="79"/>
      <c r="KIO1" s="79"/>
      <c r="KIP1" s="79"/>
      <c r="KIQ1" s="79"/>
      <c r="KIR1" s="79"/>
      <c r="KIS1" s="79"/>
      <c r="KIT1" s="79"/>
      <c r="KIU1" s="79"/>
      <c r="KIV1" s="79"/>
      <c r="KIW1" s="79"/>
      <c r="KIX1" s="79"/>
      <c r="KIY1" s="79"/>
      <c r="KIZ1" s="79"/>
      <c r="KJA1" s="79"/>
      <c r="KJB1" s="79"/>
      <c r="KJC1" s="79"/>
      <c r="KJD1" s="79"/>
      <c r="KJE1" s="79"/>
      <c r="KJF1" s="79"/>
      <c r="KJG1" s="79"/>
      <c r="KJH1" s="79"/>
      <c r="KJI1" s="79"/>
      <c r="KJJ1" s="79"/>
      <c r="KJK1" s="79"/>
      <c r="KJL1" s="79"/>
      <c r="KJM1" s="79"/>
      <c r="KJN1" s="79"/>
      <c r="KJO1" s="79"/>
      <c r="KJP1" s="79"/>
      <c r="KJQ1" s="79"/>
      <c r="KJR1" s="79"/>
      <c r="KJS1" s="79"/>
      <c r="KJT1" s="79"/>
      <c r="KJU1" s="79"/>
      <c r="KJV1" s="79"/>
      <c r="KJW1" s="79"/>
      <c r="KJX1" s="79"/>
      <c r="KJY1" s="79"/>
      <c r="KJZ1" s="79"/>
      <c r="KKA1" s="79"/>
      <c r="KKB1" s="79"/>
      <c r="KKC1" s="79"/>
      <c r="KKD1" s="79"/>
      <c r="KKE1" s="79"/>
      <c r="KKF1" s="79"/>
      <c r="KKG1" s="79"/>
      <c r="KKH1" s="79"/>
      <c r="KKI1" s="79"/>
      <c r="KKJ1" s="79"/>
      <c r="KKK1" s="79"/>
      <c r="KKL1" s="79"/>
      <c r="KKM1" s="79"/>
      <c r="KKN1" s="79"/>
      <c r="KKO1" s="79"/>
      <c r="KKP1" s="79"/>
      <c r="KKQ1" s="79"/>
      <c r="KKR1" s="79"/>
      <c r="KKS1" s="79"/>
      <c r="KKT1" s="79"/>
      <c r="KKU1" s="79"/>
      <c r="KKV1" s="79"/>
      <c r="KKW1" s="79"/>
      <c r="KKX1" s="79"/>
      <c r="KKY1" s="79"/>
      <c r="KKZ1" s="79"/>
      <c r="KLA1" s="79"/>
      <c r="KLB1" s="79"/>
      <c r="KLC1" s="79"/>
      <c r="KLD1" s="79"/>
      <c r="KLE1" s="79"/>
      <c r="KLF1" s="79"/>
      <c r="KLG1" s="79"/>
      <c r="KLH1" s="79"/>
      <c r="KLI1" s="79"/>
      <c r="KLJ1" s="79"/>
      <c r="KLK1" s="79"/>
      <c r="KLL1" s="79"/>
      <c r="KLM1" s="79"/>
      <c r="KLN1" s="79"/>
      <c r="KLO1" s="79"/>
      <c r="KLP1" s="79"/>
      <c r="KLQ1" s="79"/>
      <c r="KLR1" s="79"/>
      <c r="KLS1" s="79"/>
      <c r="KLT1" s="79"/>
      <c r="KLU1" s="79"/>
      <c r="KLV1" s="79"/>
      <c r="KLW1" s="79"/>
      <c r="KLX1" s="79"/>
      <c r="KLY1" s="79"/>
      <c r="KLZ1" s="79"/>
      <c r="KMA1" s="79"/>
      <c r="KMB1" s="79"/>
      <c r="KMC1" s="79"/>
      <c r="KMD1" s="79"/>
      <c r="KME1" s="79"/>
      <c r="KMF1" s="79"/>
      <c r="KMG1" s="79"/>
      <c r="KMH1" s="79"/>
      <c r="KMI1" s="79"/>
      <c r="KMJ1" s="79"/>
      <c r="KMK1" s="79"/>
      <c r="KML1" s="79"/>
      <c r="KMM1" s="79"/>
      <c r="KMN1" s="79"/>
      <c r="KMO1" s="79"/>
      <c r="KMP1" s="79"/>
      <c r="KMQ1" s="79"/>
      <c r="KMR1" s="79"/>
      <c r="KMS1" s="79"/>
      <c r="KMT1" s="79"/>
      <c r="KMU1" s="79"/>
      <c r="KMV1" s="79"/>
      <c r="KMW1" s="79"/>
      <c r="KMX1" s="79"/>
      <c r="KMY1" s="79"/>
      <c r="KMZ1" s="79"/>
      <c r="KNA1" s="79"/>
      <c r="KNB1" s="79"/>
      <c r="KNC1" s="79"/>
      <c r="KND1" s="79"/>
      <c r="KNE1" s="79"/>
      <c r="KNF1" s="79"/>
      <c r="KNG1" s="79"/>
      <c r="KNH1" s="79"/>
      <c r="KNI1" s="79"/>
      <c r="KNJ1" s="79"/>
      <c r="KNK1" s="79"/>
      <c r="KNL1" s="79"/>
      <c r="KNM1" s="79"/>
      <c r="KNN1" s="79"/>
      <c r="KNO1" s="79"/>
      <c r="KNP1" s="79"/>
      <c r="KNQ1" s="79"/>
      <c r="KNR1" s="79"/>
      <c r="KNS1" s="79"/>
      <c r="KNT1" s="79"/>
      <c r="KNU1" s="79"/>
      <c r="KNV1" s="79"/>
      <c r="KNW1" s="79"/>
      <c r="KNX1" s="79"/>
      <c r="KNY1" s="79"/>
      <c r="KNZ1" s="79"/>
      <c r="KOA1" s="79"/>
      <c r="KOB1" s="79"/>
      <c r="KOC1" s="79"/>
      <c r="KOD1" s="79"/>
      <c r="KOE1" s="79"/>
      <c r="KOF1" s="79"/>
      <c r="KOG1" s="79"/>
      <c r="KOH1" s="79"/>
      <c r="KOI1" s="79"/>
      <c r="KOJ1" s="79"/>
      <c r="KOK1" s="79"/>
      <c r="KOL1" s="79"/>
      <c r="KOM1" s="79"/>
      <c r="KON1" s="79"/>
      <c r="KOO1" s="79"/>
      <c r="KOP1" s="79"/>
      <c r="KOQ1" s="79"/>
      <c r="KOR1" s="79"/>
      <c r="KOS1" s="79"/>
      <c r="KOT1" s="79"/>
      <c r="KOU1" s="79"/>
      <c r="KOV1" s="79"/>
      <c r="KOW1" s="79"/>
      <c r="KOX1" s="79"/>
      <c r="KOY1" s="79"/>
      <c r="KOZ1" s="79"/>
      <c r="KPA1" s="79"/>
      <c r="KPB1" s="79"/>
      <c r="KPC1" s="79"/>
      <c r="KPD1" s="79"/>
      <c r="KPE1" s="79"/>
      <c r="KPF1" s="79"/>
      <c r="KPG1" s="79"/>
      <c r="KPH1" s="79"/>
      <c r="KPI1" s="79"/>
      <c r="KPJ1" s="79"/>
      <c r="KPK1" s="79"/>
      <c r="KPL1" s="79"/>
      <c r="KPM1" s="79"/>
      <c r="KPN1" s="79"/>
      <c r="KPO1" s="79"/>
      <c r="KPP1" s="79"/>
      <c r="KPQ1" s="79"/>
      <c r="KPR1" s="79"/>
      <c r="KPS1" s="79"/>
      <c r="KPT1" s="79"/>
      <c r="KPU1" s="79"/>
      <c r="KPV1" s="79"/>
      <c r="KPW1" s="79"/>
      <c r="KPX1" s="79"/>
      <c r="KPY1" s="79"/>
      <c r="KPZ1" s="79"/>
      <c r="KQA1" s="79"/>
      <c r="KQB1" s="79"/>
      <c r="KQC1" s="79"/>
      <c r="KQD1" s="79"/>
      <c r="KQE1" s="79"/>
      <c r="KQF1" s="79"/>
      <c r="KQG1" s="79"/>
      <c r="KQH1" s="79"/>
      <c r="KQI1" s="79"/>
      <c r="KQJ1" s="79"/>
      <c r="KQK1" s="79"/>
      <c r="KQL1" s="79"/>
      <c r="KQM1" s="79"/>
      <c r="KQN1" s="79"/>
      <c r="KQO1" s="79"/>
      <c r="KQP1" s="79"/>
      <c r="KQQ1" s="79"/>
      <c r="KQR1" s="79"/>
      <c r="KQS1" s="79"/>
      <c r="KQT1" s="79"/>
      <c r="KQU1" s="79"/>
      <c r="KQV1" s="79"/>
      <c r="KQW1" s="79"/>
      <c r="KQX1" s="79"/>
      <c r="KQY1" s="79"/>
      <c r="KQZ1" s="79"/>
      <c r="KRA1" s="79"/>
      <c r="KRB1" s="79"/>
      <c r="KRC1" s="79"/>
      <c r="KRD1" s="79"/>
      <c r="KRE1" s="79"/>
      <c r="KRF1" s="79"/>
      <c r="KRG1" s="79"/>
      <c r="KRH1" s="79"/>
      <c r="KRI1" s="79"/>
      <c r="KRJ1" s="79"/>
      <c r="KRK1" s="79"/>
      <c r="KRL1" s="79"/>
      <c r="KRM1" s="79"/>
      <c r="KRN1" s="79"/>
      <c r="KRO1" s="79"/>
      <c r="KRP1" s="79"/>
      <c r="KRQ1" s="79"/>
      <c r="KRR1" s="79"/>
      <c r="KRS1" s="79"/>
      <c r="KRT1" s="79"/>
      <c r="KRU1" s="79"/>
      <c r="KRV1" s="79"/>
      <c r="KRW1" s="79"/>
      <c r="KRX1" s="79"/>
      <c r="KRY1" s="79"/>
      <c r="KRZ1" s="79"/>
      <c r="KSA1" s="79"/>
      <c r="KSB1" s="79"/>
      <c r="KSC1" s="79"/>
      <c r="KSD1" s="79"/>
      <c r="KSE1" s="79"/>
      <c r="KSF1" s="79"/>
      <c r="KSG1" s="79"/>
      <c r="KSH1" s="79"/>
      <c r="KSI1" s="79"/>
      <c r="KSJ1" s="79"/>
      <c r="KSK1" s="79"/>
      <c r="KSL1" s="79"/>
      <c r="KSM1" s="79"/>
      <c r="KSN1" s="79"/>
      <c r="KSO1" s="79"/>
      <c r="KSP1" s="79"/>
      <c r="KSQ1" s="79"/>
      <c r="KSR1" s="79"/>
      <c r="KSS1" s="79"/>
      <c r="KST1" s="79"/>
      <c r="KSU1" s="79"/>
      <c r="KSV1" s="79"/>
      <c r="KSW1" s="79"/>
      <c r="KSX1" s="79"/>
      <c r="KSY1" s="79"/>
      <c r="KSZ1" s="79"/>
      <c r="KTA1" s="79"/>
      <c r="KTB1" s="79"/>
      <c r="KTC1" s="79"/>
      <c r="KTD1" s="79"/>
      <c r="KTE1" s="79"/>
      <c r="KTF1" s="79"/>
      <c r="KTG1" s="79"/>
      <c r="KTH1" s="79"/>
      <c r="KTI1" s="79"/>
      <c r="KTJ1" s="79"/>
      <c r="KTK1" s="79"/>
      <c r="KTL1" s="79"/>
      <c r="KTM1" s="79"/>
      <c r="KTN1" s="79"/>
      <c r="KTO1" s="79"/>
      <c r="KTP1" s="79"/>
      <c r="KTQ1" s="79"/>
      <c r="KTR1" s="79"/>
      <c r="KTS1" s="79"/>
      <c r="KTT1" s="79"/>
      <c r="KTU1" s="79"/>
      <c r="KTV1" s="79"/>
      <c r="KTW1" s="79"/>
      <c r="KTX1" s="79"/>
      <c r="KTY1" s="79"/>
      <c r="KTZ1" s="79"/>
      <c r="KUA1" s="79"/>
      <c r="KUB1" s="79"/>
      <c r="KUC1" s="79"/>
      <c r="KUD1" s="79"/>
      <c r="KUE1" s="79"/>
      <c r="KUF1" s="79"/>
      <c r="KUG1" s="79"/>
      <c r="KUH1" s="79"/>
      <c r="KUI1" s="79"/>
      <c r="KUJ1" s="79"/>
      <c r="KUK1" s="79"/>
      <c r="KUL1" s="79"/>
      <c r="KUM1" s="79"/>
      <c r="KUN1" s="79"/>
      <c r="KUO1" s="79"/>
      <c r="KUP1" s="79"/>
      <c r="KUQ1" s="79"/>
      <c r="KUR1" s="79"/>
      <c r="KUS1" s="79"/>
      <c r="KUT1" s="79"/>
      <c r="KUU1" s="79"/>
      <c r="KUV1" s="79"/>
      <c r="KUW1" s="79"/>
      <c r="KUX1" s="79"/>
      <c r="KUY1" s="79"/>
      <c r="KUZ1" s="79"/>
      <c r="KVA1" s="79"/>
      <c r="KVB1" s="79"/>
      <c r="KVC1" s="79"/>
      <c r="KVD1" s="79"/>
      <c r="KVE1" s="79"/>
      <c r="KVF1" s="79"/>
      <c r="KVG1" s="79"/>
      <c r="KVH1" s="79"/>
      <c r="KVI1" s="79"/>
      <c r="KVJ1" s="79"/>
      <c r="KVK1" s="79"/>
      <c r="KVL1" s="79"/>
      <c r="KVM1" s="79"/>
      <c r="KVN1" s="79"/>
      <c r="KVO1" s="79"/>
      <c r="KVP1" s="79"/>
      <c r="KVQ1" s="79"/>
      <c r="KVR1" s="79"/>
      <c r="KVS1" s="79"/>
      <c r="KVT1" s="79"/>
      <c r="KVU1" s="79"/>
      <c r="KVV1" s="79"/>
      <c r="KVW1" s="79"/>
      <c r="KVX1" s="79"/>
      <c r="KVY1" s="79"/>
      <c r="KVZ1" s="79"/>
      <c r="KWA1" s="79"/>
      <c r="KWB1" s="79"/>
      <c r="KWC1" s="79"/>
      <c r="KWD1" s="79"/>
      <c r="KWE1" s="79"/>
      <c r="KWF1" s="79"/>
      <c r="KWG1" s="79"/>
      <c r="KWH1" s="79"/>
      <c r="KWI1" s="79"/>
      <c r="KWJ1" s="79"/>
      <c r="KWK1" s="79"/>
      <c r="KWL1" s="79"/>
      <c r="KWM1" s="79"/>
      <c r="KWN1" s="79"/>
      <c r="KWO1" s="79"/>
      <c r="KWP1" s="79"/>
      <c r="KWQ1" s="79"/>
      <c r="KWR1" s="79"/>
      <c r="KWS1" s="79"/>
      <c r="KWT1" s="79"/>
      <c r="KWU1" s="79"/>
      <c r="KWV1" s="79"/>
      <c r="KWW1" s="79"/>
      <c r="KWX1" s="79"/>
      <c r="KWY1" s="79"/>
      <c r="KWZ1" s="79"/>
      <c r="KXA1" s="79"/>
      <c r="KXB1" s="79"/>
      <c r="KXC1" s="79"/>
      <c r="KXD1" s="79"/>
      <c r="KXE1" s="79"/>
      <c r="KXF1" s="79"/>
      <c r="KXG1" s="79"/>
      <c r="KXH1" s="79"/>
      <c r="KXI1" s="79"/>
      <c r="KXJ1" s="79"/>
      <c r="KXK1" s="79"/>
      <c r="KXL1" s="79"/>
      <c r="KXM1" s="79"/>
      <c r="KXN1" s="79"/>
      <c r="KXO1" s="79"/>
      <c r="KXP1" s="79"/>
      <c r="KXQ1" s="79"/>
      <c r="KXR1" s="79"/>
      <c r="KXS1" s="79"/>
      <c r="KXT1" s="79"/>
      <c r="KXU1" s="79"/>
      <c r="KXV1" s="79"/>
      <c r="KXW1" s="79"/>
      <c r="KXX1" s="79"/>
      <c r="KXY1" s="79"/>
      <c r="KXZ1" s="79"/>
      <c r="KYA1" s="79"/>
      <c r="KYB1" s="79"/>
      <c r="KYC1" s="79"/>
      <c r="KYD1" s="79"/>
      <c r="KYE1" s="79"/>
      <c r="KYF1" s="79"/>
      <c r="KYG1" s="79"/>
      <c r="KYH1" s="79"/>
      <c r="KYI1" s="79"/>
      <c r="KYJ1" s="79"/>
      <c r="KYK1" s="79"/>
      <c r="KYL1" s="79"/>
      <c r="KYM1" s="79"/>
      <c r="KYN1" s="79"/>
      <c r="KYO1" s="79"/>
      <c r="KYP1" s="79"/>
      <c r="KYQ1" s="79"/>
      <c r="KYR1" s="79"/>
      <c r="KYS1" s="79"/>
      <c r="KYT1" s="79"/>
      <c r="KYU1" s="79"/>
      <c r="KYV1" s="79"/>
      <c r="KYW1" s="79"/>
      <c r="KYX1" s="79"/>
      <c r="KYY1" s="79"/>
      <c r="KYZ1" s="79"/>
      <c r="KZA1" s="79"/>
      <c r="KZB1" s="79"/>
      <c r="KZC1" s="79"/>
      <c r="KZD1" s="79"/>
      <c r="KZE1" s="79"/>
      <c r="KZF1" s="79"/>
      <c r="KZG1" s="79"/>
      <c r="KZH1" s="79"/>
      <c r="KZI1" s="79"/>
      <c r="KZJ1" s="79"/>
      <c r="KZK1" s="79"/>
      <c r="KZL1" s="79"/>
      <c r="KZM1" s="79"/>
      <c r="KZN1" s="79"/>
      <c r="KZO1" s="79"/>
      <c r="KZP1" s="79"/>
      <c r="KZQ1" s="79"/>
      <c r="KZR1" s="79"/>
      <c r="KZS1" s="79"/>
      <c r="KZT1" s="79"/>
      <c r="KZU1" s="79"/>
      <c r="KZV1" s="79"/>
      <c r="KZW1" s="79"/>
      <c r="KZX1" s="79"/>
      <c r="KZY1" s="79"/>
      <c r="KZZ1" s="79"/>
      <c r="LAA1" s="79"/>
      <c r="LAB1" s="79"/>
      <c r="LAC1" s="79"/>
      <c r="LAD1" s="79"/>
      <c r="LAE1" s="79"/>
      <c r="LAF1" s="79"/>
      <c r="LAG1" s="79"/>
      <c r="LAH1" s="79"/>
      <c r="LAI1" s="79"/>
      <c r="LAJ1" s="79"/>
      <c r="LAK1" s="79"/>
      <c r="LAL1" s="79"/>
      <c r="LAM1" s="79"/>
      <c r="LAN1" s="79"/>
      <c r="LAO1" s="79"/>
      <c r="LAP1" s="79"/>
      <c r="LAQ1" s="79"/>
      <c r="LAR1" s="79"/>
      <c r="LAS1" s="79"/>
      <c r="LAT1" s="79"/>
      <c r="LAU1" s="79"/>
      <c r="LAV1" s="79"/>
      <c r="LAW1" s="79"/>
      <c r="LAX1" s="79"/>
      <c r="LAY1" s="79"/>
      <c r="LAZ1" s="79"/>
      <c r="LBA1" s="79"/>
      <c r="LBB1" s="79"/>
      <c r="LBC1" s="79"/>
      <c r="LBD1" s="79"/>
      <c r="LBE1" s="79"/>
      <c r="LBF1" s="79"/>
      <c r="LBG1" s="79"/>
      <c r="LBH1" s="79"/>
      <c r="LBI1" s="79"/>
      <c r="LBJ1" s="79"/>
      <c r="LBK1" s="79"/>
      <c r="LBL1" s="79"/>
      <c r="LBM1" s="79"/>
      <c r="LBN1" s="79"/>
      <c r="LBO1" s="79"/>
      <c r="LBP1" s="79"/>
      <c r="LBQ1" s="79"/>
      <c r="LBR1" s="79"/>
      <c r="LBS1" s="79"/>
      <c r="LBT1" s="79"/>
      <c r="LBU1" s="79"/>
      <c r="LBV1" s="79"/>
      <c r="LBW1" s="79"/>
      <c r="LBX1" s="79"/>
      <c r="LBY1" s="79"/>
      <c r="LBZ1" s="79"/>
      <c r="LCA1" s="79"/>
      <c r="LCB1" s="79"/>
      <c r="LCC1" s="79"/>
      <c r="LCD1" s="79"/>
    </row>
    <row r="2" spans="1:8194" s="48" customFormat="1" ht="28.5" x14ac:dyDescent="0.45">
      <c r="A2" s="48" t="s">
        <v>221</v>
      </c>
      <c r="B2" s="48" t="s">
        <v>47</v>
      </c>
      <c r="C2" s="48" t="s">
        <v>48</v>
      </c>
      <c r="D2" s="48" t="s">
        <v>49</v>
      </c>
      <c r="E2" s="48" t="s">
        <v>576</v>
      </c>
      <c r="F2" s="48" t="s">
        <v>577</v>
      </c>
      <c r="G2" s="48" t="s">
        <v>579</v>
      </c>
      <c r="H2" s="48" t="s">
        <v>581</v>
      </c>
      <c r="I2" s="48" t="s">
        <v>583</v>
      </c>
      <c r="J2" s="48" t="s">
        <v>585</v>
      </c>
      <c r="K2" s="48" t="s">
        <v>587</v>
      </c>
      <c r="L2" s="48" t="s">
        <v>589</v>
      </c>
      <c r="M2" s="48" t="s">
        <v>591</v>
      </c>
      <c r="N2" s="48" t="s">
        <v>593</v>
      </c>
      <c r="O2" s="48" t="s">
        <v>595</v>
      </c>
      <c r="P2" s="48" t="s">
        <v>597</v>
      </c>
      <c r="Q2" s="48" t="s">
        <v>599</v>
      </c>
      <c r="R2" s="48" t="s">
        <v>573</v>
      </c>
      <c r="S2" s="48" t="s">
        <v>574</v>
      </c>
    </row>
    <row r="3" spans="1:8194" s="48" customFormat="1" ht="28.5" x14ac:dyDescent="0.45">
      <c r="A3" s="48" t="s">
        <v>221</v>
      </c>
      <c r="B3" s="48" t="s">
        <v>215</v>
      </c>
      <c r="C3" s="48" t="s">
        <v>216</v>
      </c>
      <c r="D3" s="48" t="s">
        <v>217</v>
      </c>
      <c r="E3" s="48" t="s">
        <v>575</v>
      </c>
      <c r="F3" s="48" t="s">
        <v>578</v>
      </c>
      <c r="G3" s="48" t="s">
        <v>580</v>
      </c>
      <c r="H3" s="48" t="s">
        <v>582</v>
      </c>
      <c r="I3" s="48" t="s">
        <v>584</v>
      </c>
      <c r="J3" s="48" t="s">
        <v>586</v>
      </c>
      <c r="K3" s="48" t="s">
        <v>588</v>
      </c>
      <c r="L3" s="48" t="s">
        <v>590</v>
      </c>
      <c r="M3" s="48" t="s">
        <v>592</v>
      </c>
      <c r="N3" s="48" t="s">
        <v>594</v>
      </c>
      <c r="O3" s="48" t="s">
        <v>596</v>
      </c>
      <c r="P3" s="48" t="s">
        <v>598</v>
      </c>
      <c r="Q3" s="48" t="s">
        <v>600</v>
      </c>
      <c r="R3" s="48" t="s">
        <v>601</v>
      </c>
      <c r="S3" s="48" t="s">
        <v>602</v>
      </c>
    </row>
    <row r="4" spans="1:8194" ht="15.75" x14ac:dyDescent="0.5">
      <c r="A4" s="48" t="s">
        <v>113</v>
      </c>
      <c r="SU4" s="79"/>
      <c r="SV4" s="79"/>
      <c r="SW4" s="79"/>
      <c r="SX4" s="79"/>
      <c r="SY4" s="79"/>
      <c r="SZ4" s="79"/>
      <c r="TA4" s="79"/>
      <c r="TB4" s="79"/>
      <c r="TC4" s="79"/>
      <c r="TD4" s="79"/>
      <c r="TE4" s="79"/>
      <c r="TF4" s="79"/>
      <c r="TG4" s="79"/>
      <c r="TH4" s="79"/>
      <c r="TI4" s="79"/>
      <c r="TJ4" s="79"/>
      <c r="TK4" s="79"/>
      <c r="TL4" s="79"/>
      <c r="TM4" s="79"/>
      <c r="TN4" s="79"/>
      <c r="TO4" s="79"/>
      <c r="TP4" s="79"/>
      <c r="TQ4" s="79"/>
      <c r="TR4" s="79"/>
      <c r="TS4" s="79"/>
      <c r="TT4" s="79"/>
      <c r="TU4" s="79"/>
      <c r="TV4" s="79"/>
      <c r="TW4" s="79"/>
      <c r="TX4" s="79"/>
      <c r="TY4" s="79"/>
      <c r="TZ4" s="79"/>
      <c r="UA4" s="79"/>
      <c r="UB4" s="79"/>
      <c r="UC4" s="79"/>
      <c r="UD4" s="79"/>
      <c r="UE4" s="79"/>
      <c r="UF4" s="79"/>
      <c r="UG4" s="79"/>
      <c r="UH4" s="79"/>
      <c r="UI4" s="79"/>
      <c r="UJ4" s="79"/>
      <c r="UK4" s="79"/>
      <c r="UL4" s="79"/>
      <c r="UM4" s="79"/>
      <c r="UN4" s="79"/>
      <c r="UO4" s="79"/>
      <c r="UP4" s="79"/>
      <c r="UQ4" s="79"/>
      <c r="UR4" s="79"/>
      <c r="US4" s="79"/>
      <c r="UT4" s="79"/>
      <c r="UU4" s="79"/>
      <c r="UV4" s="79"/>
      <c r="UW4" s="79"/>
      <c r="UX4" s="79"/>
      <c r="UY4" s="79"/>
      <c r="UZ4" s="79"/>
      <c r="VA4" s="79"/>
      <c r="VB4" s="79"/>
      <c r="VC4" s="79"/>
      <c r="VD4" s="79"/>
      <c r="VE4" s="79"/>
      <c r="VF4" s="79"/>
      <c r="VG4" s="79"/>
      <c r="VH4" s="79"/>
      <c r="VI4" s="79"/>
      <c r="VJ4" s="79"/>
      <c r="VK4" s="79"/>
      <c r="VL4" s="79"/>
      <c r="VM4" s="79"/>
      <c r="VN4" s="79"/>
      <c r="VO4" s="79"/>
      <c r="VP4" s="79"/>
      <c r="VQ4" s="79"/>
      <c r="VR4" s="79"/>
      <c r="VS4" s="79"/>
      <c r="VT4" s="79"/>
      <c r="VU4" s="79"/>
      <c r="VV4" s="79"/>
      <c r="VW4" s="79"/>
      <c r="VX4" s="79"/>
      <c r="VY4" s="79"/>
      <c r="VZ4" s="79"/>
      <c r="WA4" s="79"/>
      <c r="WB4" s="79"/>
      <c r="WC4" s="79"/>
      <c r="WD4" s="79"/>
      <c r="WE4" s="79"/>
      <c r="WF4" s="79"/>
      <c r="WG4" s="79"/>
      <c r="WH4" s="79"/>
      <c r="WI4" s="79"/>
      <c r="WJ4" s="79"/>
      <c r="WK4" s="79"/>
      <c r="WL4" s="79"/>
      <c r="WM4" s="79"/>
      <c r="WN4" s="79"/>
      <c r="WO4" s="79"/>
      <c r="WP4" s="79"/>
      <c r="WQ4" s="79"/>
      <c r="WR4" s="79"/>
      <c r="WS4" s="79"/>
      <c r="WT4" s="79"/>
      <c r="WU4" s="79"/>
      <c r="WV4" s="79"/>
      <c r="WW4" s="79"/>
      <c r="WX4" s="79"/>
      <c r="WY4" s="79"/>
      <c r="WZ4" s="79"/>
      <c r="XA4" s="79"/>
      <c r="XB4" s="79"/>
      <c r="XC4" s="79"/>
      <c r="XD4" s="79"/>
      <c r="XE4" s="79"/>
      <c r="XF4" s="79"/>
      <c r="XG4" s="79"/>
      <c r="XH4" s="79"/>
      <c r="XI4" s="79"/>
      <c r="XJ4" s="79"/>
      <c r="XK4" s="79"/>
      <c r="XL4" s="79"/>
      <c r="XM4" s="79"/>
      <c r="XN4" s="79"/>
      <c r="XO4" s="79"/>
      <c r="XP4" s="79"/>
      <c r="XQ4" s="79"/>
      <c r="XR4" s="79"/>
      <c r="XS4" s="79"/>
      <c r="XT4" s="79"/>
      <c r="XU4" s="79"/>
      <c r="XV4" s="79"/>
      <c r="XW4" s="79"/>
      <c r="XX4" s="79"/>
      <c r="XY4" s="79"/>
      <c r="XZ4" s="79"/>
      <c r="YA4" s="79"/>
      <c r="YB4" s="79"/>
      <c r="YC4" s="79"/>
      <c r="YD4" s="79"/>
      <c r="YE4" s="79"/>
      <c r="YF4" s="79"/>
      <c r="YG4" s="79"/>
      <c r="YH4" s="79"/>
      <c r="YI4" s="79"/>
      <c r="YJ4" s="79"/>
      <c r="YK4" s="79"/>
      <c r="YL4" s="79"/>
      <c r="YM4" s="79"/>
      <c r="YN4" s="79"/>
      <c r="YO4" s="79"/>
      <c r="YP4" s="79"/>
      <c r="YQ4" s="79"/>
      <c r="YR4" s="79"/>
      <c r="YS4" s="79"/>
      <c r="YT4" s="79"/>
      <c r="YU4" s="79"/>
      <c r="YV4" s="79"/>
      <c r="YW4" s="79"/>
      <c r="YX4" s="79"/>
      <c r="YY4" s="79"/>
      <c r="YZ4" s="79"/>
      <c r="ZA4" s="79"/>
      <c r="ZB4" s="79"/>
      <c r="ZC4" s="79"/>
      <c r="ZD4" s="79"/>
      <c r="ZE4" s="79"/>
      <c r="ZF4" s="79"/>
      <c r="ZG4" s="79"/>
      <c r="ZH4" s="79"/>
      <c r="ZI4" s="79"/>
      <c r="ZJ4" s="79"/>
      <c r="ZK4" s="79"/>
      <c r="ZL4" s="79"/>
      <c r="ZM4" s="79"/>
      <c r="ZN4" s="79"/>
      <c r="ZO4" s="79"/>
      <c r="ZP4" s="79"/>
      <c r="ZQ4" s="79"/>
      <c r="ZR4" s="79"/>
      <c r="ZS4" s="79"/>
      <c r="ZT4" s="79"/>
      <c r="ZU4" s="79"/>
      <c r="ZV4" s="79"/>
      <c r="ZW4" s="79"/>
      <c r="ZX4" s="79"/>
      <c r="ZY4" s="79"/>
      <c r="ZZ4" s="79"/>
      <c r="AAA4" s="79"/>
      <c r="AAB4" s="79"/>
      <c r="AAC4" s="79"/>
      <c r="AAD4" s="79"/>
      <c r="AAE4" s="79"/>
      <c r="AAF4" s="79"/>
      <c r="AAG4" s="79"/>
      <c r="AAH4" s="79"/>
      <c r="AAI4" s="79"/>
      <c r="AAJ4" s="79"/>
      <c r="AAK4" s="79"/>
      <c r="AAL4" s="79"/>
      <c r="AAM4" s="79"/>
      <c r="AAN4" s="79"/>
      <c r="AAO4" s="79"/>
      <c r="AAP4" s="79"/>
      <c r="AAQ4" s="79"/>
      <c r="AAR4" s="79"/>
      <c r="AAS4" s="79"/>
      <c r="AAT4" s="79"/>
      <c r="AAU4" s="79"/>
      <c r="AAV4" s="79"/>
      <c r="AAW4" s="79"/>
      <c r="AAX4" s="79"/>
      <c r="AAY4" s="79"/>
      <c r="AAZ4" s="79"/>
      <c r="ABA4" s="79"/>
      <c r="ABB4" s="79"/>
      <c r="ABC4" s="79"/>
      <c r="ABD4" s="79"/>
      <c r="ABE4" s="79"/>
      <c r="ABF4" s="79"/>
      <c r="ABG4" s="79"/>
      <c r="ABH4" s="79"/>
      <c r="ABI4" s="79"/>
      <c r="ABJ4" s="79"/>
      <c r="ABK4" s="79"/>
      <c r="ABL4" s="79"/>
      <c r="ABM4" s="79"/>
      <c r="ABN4" s="79"/>
      <c r="ABO4" s="79"/>
      <c r="ABP4" s="79"/>
      <c r="ABQ4" s="79"/>
      <c r="ABR4" s="79"/>
      <c r="ABS4" s="79"/>
      <c r="ABT4" s="79"/>
      <c r="ABU4" s="79"/>
      <c r="ABV4" s="79"/>
      <c r="ABW4" s="79"/>
      <c r="ABX4" s="79"/>
      <c r="ABY4" s="79"/>
      <c r="ABZ4" s="79"/>
      <c r="ACA4" s="79"/>
      <c r="ACB4" s="79"/>
      <c r="ACC4" s="79"/>
      <c r="ACD4" s="79"/>
      <c r="ACE4" s="79"/>
      <c r="ACF4" s="79"/>
      <c r="ACG4" s="79"/>
      <c r="ACH4" s="79"/>
      <c r="ACI4" s="79"/>
      <c r="ACJ4" s="79"/>
      <c r="ACK4" s="79"/>
      <c r="ACL4" s="79"/>
      <c r="ACM4" s="79"/>
      <c r="ACN4" s="79"/>
      <c r="ACO4" s="79"/>
      <c r="ACP4" s="79"/>
      <c r="ACQ4" s="79"/>
      <c r="ACR4" s="79"/>
      <c r="ACS4" s="79"/>
      <c r="ACT4" s="79"/>
      <c r="ACU4" s="79"/>
      <c r="ACV4" s="79"/>
      <c r="ACW4" s="79"/>
      <c r="ACX4" s="79"/>
      <c r="ACY4" s="79"/>
      <c r="ACZ4" s="79"/>
      <c r="ADA4" s="79"/>
      <c r="ADB4" s="79"/>
      <c r="ADC4" s="79"/>
      <c r="ADD4" s="79"/>
      <c r="ADE4" s="79"/>
      <c r="ADF4" s="79"/>
      <c r="ADG4" s="79"/>
      <c r="ADH4" s="79"/>
      <c r="ADI4" s="79"/>
      <c r="ADJ4" s="79"/>
      <c r="ADK4" s="79"/>
      <c r="ADL4" s="79"/>
      <c r="ADM4" s="79"/>
      <c r="ADN4" s="79"/>
      <c r="ADO4" s="79"/>
      <c r="ADP4" s="79"/>
      <c r="ADQ4" s="79"/>
      <c r="ADR4" s="79"/>
      <c r="ADS4" s="79"/>
      <c r="ADT4" s="79"/>
      <c r="ADU4" s="79"/>
      <c r="ADV4" s="79"/>
      <c r="ADW4" s="79"/>
      <c r="ADX4" s="79"/>
      <c r="ADY4" s="79"/>
      <c r="ADZ4" s="79"/>
      <c r="AEA4" s="79"/>
      <c r="AEB4" s="79"/>
      <c r="AEC4" s="79"/>
      <c r="AED4" s="79"/>
      <c r="AEE4" s="79"/>
      <c r="AEF4" s="79"/>
      <c r="AEG4" s="79"/>
      <c r="AEH4" s="79"/>
      <c r="AEI4" s="79"/>
      <c r="AEJ4" s="79"/>
      <c r="AEK4" s="79"/>
      <c r="AEL4" s="79"/>
      <c r="AEM4" s="79"/>
      <c r="AEN4" s="79"/>
      <c r="AEO4" s="79"/>
      <c r="AEP4" s="79"/>
      <c r="AEQ4" s="79"/>
      <c r="AER4" s="79"/>
      <c r="AES4" s="79"/>
      <c r="AET4" s="79"/>
      <c r="AEU4" s="79"/>
      <c r="AEV4" s="79"/>
      <c r="AEW4" s="79"/>
      <c r="AEX4" s="79"/>
      <c r="AEY4" s="79"/>
      <c r="AEZ4" s="79"/>
      <c r="AFA4" s="79"/>
      <c r="AFB4" s="79"/>
      <c r="AFC4" s="79"/>
      <c r="AFD4" s="79"/>
      <c r="AFE4" s="79"/>
      <c r="AFF4" s="79"/>
      <c r="AFG4" s="79"/>
      <c r="AFH4" s="79"/>
      <c r="AFI4" s="79"/>
      <c r="AFJ4" s="79"/>
      <c r="AFK4" s="79"/>
      <c r="AFL4" s="79"/>
      <c r="AFM4" s="79"/>
      <c r="AFN4" s="79"/>
      <c r="AFO4" s="79"/>
      <c r="AFP4" s="79"/>
      <c r="AFQ4" s="79"/>
      <c r="AFR4" s="79"/>
      <c r="AFS4" s="79"/>
      <c r="AFT4" s="79"/>
      <c r="AFU4" s="79"/>
      <c r="AFV4" s="79"/>
      <c r="AFW4" s="79"/>
      <c r="AFX4" s="79"/>
      <c r="AFY4" s="79"/>
      <c r="AFZ4" s="79"/>
      <c r="AGA4" s="79"/>
      <c r="AGB4" s="79"/>
      <c r="AGC4" s="79"/>
      <c r="AGD4" s="79"/>
      <c r="AGE4" s="79"/>
      <c r="AGF4" s="79"/>
      <c r="AGG4" s="79"/>
      <c r="AGH4" s="79"/>
      <c r="AGI4" s="79"/>
      <c r="AGJ4" s="79"/>
      <c r="AGK4" s="79"/>
      <c r="AGL4" s="79"/>
      <c r="AGM4" s="79"/>
      <c r="AGN4" s="79"/>
      <c r="AGO4" s="79"/>
      <c r="AGP4" s="79"/>
      <c r="AGQ4" s="79"/>
      <c r="AGR4" s="79"/>
      <c r="AGS4" s="79"/>
      <c r="AGT4" s="79"/>
      <c r="AGU4" s="79"/>
      <c r="AGV4" s="79"/>
      <c r="AGW4" s="79"/>
      <c r="AGX4" s="79"/>
      <c r="AGY4" s="79"/>
      <c r="AGZ4" s="79"/>
      <c r="AHA4" s="79"/>
      <c r="AHB4" s="79"/>
      <c r="AHC4" s="79"/>
      <c r="AHD4" s="79"/>
      <c r="AHE4" s="79"/>
      <c r="AHF4" s="79"/>
      <c r="AHG4" s="79"/>
      <c r="AHH4" s="79"/>
      <c r="AHI4" s="79"/>
      <c r="AHJ4" s="79"/>
      <c r="AHK4" s="79"/>
      <c r="AHL4" s="79"/>
      <c r="AHM4" s="79"/>
      <c r="AHN4" s="79"/>
      <c r="AHO4" s="79"/>
      <c r="AHP4" s="79"/>
      <c r="AHQ4" s="79"/>
      <c r="AHR4" s="79"/>
      <c r="AHS4" s="79"/>
      <c r="AHT4" s="79"/>
      <c r="AHU4" s="79"/>
      <c r="AHV4" s="79"/>
      <c r="AHW4" s="79"/>
      <c r="AHX4" s="79"/>
      <c r="AHY4" s="79"/>
      <c r="AHZ4" s="79"/>
      <c r="AIA4" s="79"/>
      <c r="AIB4" s="79"/>
      <c r="AIC4" s="79"/>
      <c r="AID4" s="79"/>
      <c r="AIE4" s="79"/>
      <c r="AIF4" s="79"/>
      <c r="AIG4" s="79"/>
      <c r="AIH4" s="79"/>
      <c r="AII4" s="79"/>
      <c r="AIJ4" s="79"/>
      <c r="AIK4" s="79"/>
      <c r="AIL4" s="79"/>
      <c r="AIM4" s="79"/>
      <c r="AIN4" s="79"/>
      <c r="AIO4" s="79"/>
      <c r="AIP4" s="79"/>
      <c r="AIQ4" s="79"/>
      <c r="AIR4" s="79"/>
      <c r="AIS4" s="79"/>
      <c r="AIT4" s="79"/>
      <c r="AIU4" s="79"/>
      <c r="AIV4" s="79"/>
      <c r="AIW4" s="79"/>
      <c r="AIX4" s="79"/>
      <c r="AIY4" s="79"/>
      <c r="AIZ4" s="79"/>
      <c r="AJA4" s="79"/>
      <c r="AJB4" s="79"/>
      <c r="AJC4" s="79"/>
      <c r="AJD4" s="79"/>
      <c r="AJE4" s="79"/>
      <c r="AJF4" s="79"/>
      <c r="AJG4" s="79"/>
      <c r="AJH4" s="79"/>
      <c r="AJI4" s="79"/>
      <c r="AJJ4" s="79"/>
      <c r="AJK4" s="79"/>
      <c r="AJL4" s="79"/>
      <c r="AJM4" s="79"/>
      <c r="AJN4" s="79"/>
      <c r="AJO4" s="79"/>
      <c r="AJP4" s="79"/>
      <c r="AJQ4" s="79"/>
      <c r="AJR4" s="79"/>
      <c r="AJS4" s="79"/>
      <c r="AJT4" s="79"/>
      <c r="AJU4" s="79"/>
      <c r="AJV4" s="79"/>
      <c r="AJW4" s="79"/>
      <c r="AJX4" s="79"/>
      <c r="AJY4" s="79"/>
      <c r="AJZ4" s="79"/>
      <c r="AKA4" s="79"/>
      <c r="AKB4" s="79"/>
      <c r="AKC4" s="79"/>
      <c r="AKD4" s="79"/>
      <c r="AKE4" s="79"/>
      <c r="AKF4" s="79"/>
      <c r="AKG4" s="79"/>
      <c r="AKH4" s="79"/>
      <c r="AKI4" s="79"/>
      <c r="AKJ4" s="79"/>
      <c r="AKK4" s="79"/>
      <c r="AKL4" s="79"/>
      <c r="AKM4" s="79"/>
      <c r="AKN4" s="79"/>
      <c r="AKO4" s="79"/>
      <c r="AKP4" s="79"/>
      <c r="AKQ4" s="79"/>
      <c r="AKR4" s="79"/>
      <c r="AKS4" s="79"/>
      <c r="AKT4" s="79"/>
      <c r="AKU4" s="79"/>
      <c r="AKV4" s="79"/>
      <c r="AKW4" s="79"/>
      <c r="AKX4" s="79"/>
      <c r="AKY4" s="79"/>
      <c r="AKZ4" s="79"/>
      <c r="ALA4" s="79"/>
      <c r="ALB4" s="79"/>
      <c r="ALC4" s="79"/>
      <c r="ALD4" s="79"/>
      <c r="ALE4" s="79"/>
      <c r="ALF4" s="79"/>
      <c r="ALG4" s="79"/>
      <c r="ALH4" s="79"/>
      <c r="ALI4" s="79"/>
      <c r="ALJ4" s="79"/>
      <c r="ALK4" s="79"/>
      <c r="ALL4" s="79"/>
      <c r="ALM4" s="79"/>
      <c r="ALN4" s="79"/>
      <c r="ALO4" s="79"/>
      <c r="ALP4" s="79"/>
      <c r="ALQ4" s="79"/>
      <c r="ALR4" s="79"/>
      <c r="ALS4" s="79"/>
      <c r="ALT4" s="79"/>
      <c r="ALU4" s="79"/>
      <c r="ALV4" s="79"/>
      <c r="ALW4" s="79"/>
      <c r="ALX4" s="79"/>
      <c r="ALY4" s="79"/>
      <c r="ALZ4" s="79"/>
      <c r="AMA4" s="79"/>
      <c r="AMB4" s="79"/>
      <c r="AMC4" s="79"/>
      <c r="AMD4" s="79"/>
      <c r="AME4" s="79"/>
      <c r="AMF4" s="79"/>
      <c r="AMG4" s="79"/>
      <c r="AMH4" s="79"/>
      <c r="AMI4" s="79"/>
      <c r="AMJ4" s="79"/>
      <c r="AMK4" s="79"/>
      <c r="AML4" s="79"/>
      <c r="AMM4" s="79"/>
      <c r="AMN4" s="79"/>
      <c r="AMO4" s="79"/>
      <c r="AMP4" s="79"/>
      <c r="AMQ4" s="79"/>
      <c r="AMR4" s="79"/>
      <c r="AMS4" s="79"/>
      <c r="AMT4" s="79"/>
      <c r="AMU4" s="79"/>
      <c r="AMV4" s="79"/>
      <c r="AMW4" s="79"/>
      <c r="AMX4" s="79"/>
      <c r="AMY4" s="79"/>
      <c r="AMZ4" s="79"/>
      <c r="ANA4" s="79"/>
      <c r="ANB4" s="79"/>
      <c r="ANC4" s="79"/>
      <c r="AND4" s="79"/>
      <c r="ANE4" s="79"/>
      <c r="ANF4" s="79"/>
      <c r="ANG4" s="79"/>
      <c r="ANH4" s="79"/>
      <c r="ANI4" s="79"/>
      <c r="ANJ4" s="79"/>
      <c r="ANK4" s="79"/>
      <c r="ANL4" s="79"/>
      <c r="ANM4" s="79"/>
      <c r="ANN4" s="79"/>
      <c r="ANO4" s="79"/>
      <c r="ANP4" s="79"/>
      <c r="ANQ4" s="79"/>
      <c r="ANR4" s="79"/>
      <c r="ANS4" s="79"/>
      <c r="ANT4" s="79"/>
      <c r="ANU4" s="79"/>
      <c r="ANV4" s="79"/>
      <c r="ANW4" s="79"/>
      <c r="ANX4" s="79"/>
      <c r="ANY4" s="79"/>
      <c r="ANZ4" s="79"/>
      <c r="AOA4" s="79"/>
      <c r="AOB4" s="79"/>
      <c r="AOC4" s="79"/>
      <c r="AOD4" s="79"/>
      <c r="AOE4" s="79"/>
      <c r="AOF4" s="79"/>
      <c r="AOG4" s="79"/>
      <c r="AOH4" s="79"/>
      <c r="AOI4" s="79"/>
      <c r="AOJ4" s="79"/>
      <c r="AOK4" s="79"/>
      <c r="AOL4" s="79"/>
      <c r="AOM4" s="79"/>
      <c r="AON4" s="79"/>
      <c r="AOO4" s="79"/>
      <c r="AOP4" s="79"/>
      <c r="AOQ4" s="79"/>
      <c r="AOR4" s="79"/>
      <c r="AOS4" s="79"/>
      <c r="AOT4" s="79"/>
      <c r="AOU4" s="79"/>
      <c r="AOV4" s="79"/>
      <c r="AOW4" s="79"/>
      <c r="AOX4" s="79"/>
      <c r="AOY4" s="79"/>
      <c r="AOZ4" s="79"/>
      <c r="APA4" s="79"/>
      <c r="APB4" s="79"/>
      <c r="APC4" s="79"/>
      <c r="APD4" s="79"/>
      <c r="APE4" s="79"/>
      <c r="APF4" s="79"/>
      <c r="APG4" s="79"/>
      <c r="APH4" s="79"/>
      <c r="API4" s="79"/>
      <c r="APJ4" s="79"/>
      <c r="APK4" s="79"/>
      <c r="APL4" s="79"/>
      <c r="APM4" s="79"/>
      <c r="APN4" s="79"/>
      <c r="APO4" s="79"/>
      <c r="APP4" s="79"/>
      <c r="APQ4" s="79"/>
      <c r="APR4" s="79"/>
      <c r="APS4" s="79"/>
      <c r="APT4" s="79"/>
      <c r="APU4" s="79"/>
      <c r="APV4" s="79"/>
      <c r="APW4" s="79"/>
      <c r="APX4" s="79"/>
      <c r="APY4" s="79"/>
      <c r="APZ4" s="79"/>
      <c r="AQA4" s="79"/>
      <c r="AQB4" s="79"/>
      <c r="AQC4" s="79"/>
      <c r="AQD4" s="79"/>
      <c r="AQE4" s="79"/>
      <c r="AQF4" s="79"/>
      <c r="AQG4" s="79"/>
      <c r="AQH4" s="79"/>
      <c r="AQI4" s="79"/>
      <c r="AQJ4" s="79"/>
      <c r="AQK4" s="79"/>
      <c r="AQL4" s="79"/>
      <c r="AQM4" s="79"/>
      <c r="AQN4" s="79"/>
      <c r="AQO4" s="79"/>
      <c r="AQP4" s="79"/>
      <c r="AQQ4" s="79"/>
      <c r="AQR4" s="79"/>
      <c r="AQS4" s="79"/>
      <c r="AQT4" s="79"/>
      <c r="AQU4" s="79"/>
      <c r="AQV4" s="79"/>
      <c r="AQW4" s="79"/>
      <c r="AQX4" s="79"/>
      <c r="AQY4" s="79"/>
      <c r="AQZ4" s="79"/>
      <c r="ARA4" s="79"/>
      <c r="ARB4" s="79"/>
      <c r="ARC4" s="79"/>
      <c r="ARD4" s="79"/>
      <c r="ARE4" s="79"/>
      <c r="ARF4" s="79"/>
      <c r="ARG4" s="79"/>
      <c r="ARH4" s="79"/>
      <c r="ARI4" s="79"/>
      <c r="ARJ4" s="79"/>
      <c r="ARK4" s="79"/>
      <c r="ARL4" s="79"/>
      <c r="ARM4" s="79"/>
      <c r="ARN4" s="79"/>
      <c r="ARO4" s="79"/>
      <c r="ARP4" s="79"/>
      <c r="ARQ4" s="79"/>
      <c r="ARR4" s="79"/>
      <c r="ARS4" s="79"/>
      <c r="ART4" s="79"/>
      <c r="ARU4" s="79"/>
      <c r="ARV4" s="79"/>
      <c r="ARW4" s="79"/>
      <c r="ARX4" s="79"/>
      <c r="ARY4" s="79"/>
      <c r="ARZ4" s="79"/>
      <c r="ASA4" s="79"/>
      <c r="ASB4" s="79"/>
      <c r="ASC4" s="79"/>
      <c r="ASD4" s="79"/>
      <c r="ASE4" s="79"/>
      <c r="ASF4" s="79"/>
      <c r="ASG4" s="79"/>
      <c r="ASH4" s="79"/>
      <c r="ASI4" s="79"/>
      <c r="ASJ4" s="79"/>
      <c r="ASK4" s="79"/>
      <c r="ASL4" s="79"/>
      <c r="ASM4" s="79"/>
      <c r="ASN4" s="79"/>
      <c r="ASO4" s="79"/>
      <c r="ASP4" s="79"/>
      <c r="ASQ4" s="79"/>
      <c r="ASR4" s="79"/>
      <c r="ASS4" s="79"/>
      <c r="AST4" s="79"/>
      <c r="ASU4" s="79"/>
      <c r="ASV4" s="79"/>
      <c r="ASW4" s="79"/>
      <c r="ASX4" s="79"/>
      <c r="ASY4" s="79"/>
      <c r="ASZ4" s="79"/>
      <c r="ATA4" s="79"/>
      <c r="ATB4" s="79"/>
      <c r="ATC4" s="79"/>
      <c r="ATD4" s="79"/>
      <c r="ATE4" s="79"/>
      <c r="ATF4" s="79"/>
      <c r="ATG4" s="79"/>
      <c r="ATH4" s="79"/>
      <c r="ATI4" s="79"/>
      <c r="ATJ4" s="79"/>
      <c r="ATK4" s="79"/>
      <c r="ATL4" s="79"/>
      <c r="ATM4" s="79"/>
      <c r="ATN4" s="79"/>
      <c r="ATO4" s="79"/>
      <c r="ATP4" s="79"/>
      <c r="ATQ4" s="79"/>
      <c r="ATR4" s="79"/>
      <c r="ATS4" s="79"/>
      <c r="ATT4" s="79"/>
      <c r="ATU4" s="79"/>
      <c r="ATV4" s="79"/>
      <c r="ATW4" s="79"/>
      <c r="ATX4" s="79"/>
      <c r="ATY4" s="79"/>
      <c r="ATZ4" s="79"/>
      <c r="AUA4" s="79"/>
      <c r="AUB4" s="79"/>
      <c r="AUC4" s="79"/>
      <c r="AUD4" s="79"/>
      <c r="AUE4" s="79"/>
      <c r="AUF4" s="79"/>
      <c r="AUG4" s="79"/>
      <c r="AUH4" s="79"/>
      <c r="AUI4" s="79"/>
      <c r="AUJ4" s="79"/>
      <c r="AUK4" s="79"/>
      <c r="AUL4" s="79"/>
      <c r="AUM4" s="79"/>
      <c r="AUN4" s="79"/>
      <c r="AUO4" s="79"/>
      <c r="AUP4" s="79"/>
      <c r="AUQ4" s="79"/>
      <c r="AUR4" s="79"/>
      <c r="AUS4" s="79"/>
      <c r="AUT4" s="79"/>
      <c r="AUU4" s="79"/>
      <c r="AUV4" s="79"/>
      <c r="AUW4" s="79"/>
      <c r="AUX4" s="79"/>
      <c r="AUY4" s="79"/>
      <c r="AUZ4" s="79"/>
      <c r="AVA4" s="79"/>
      <c r="AVB4" s="79"/>
      <c r="AVC4" s="79"/>
      <c r="AVD4" s="79"/>
      <c r="AVE4" s="79"/>
      <c r="AVF4" s="79"/>
      <c r="AVG4" s="79"/>
      <c r="AVH4" s="79"/>
      <c r="AVI4" s="79"/>
      <c r="AVJ4" s="79"/>
      <c r="AVK4" s="79"/>
      <c r="AVL4" s="79"/>
      <c r="AVM4" s="79"/>
      <c r="AVN4" s="79"/>
      <c r="AVO4" s="79"/>
      <c r="AVP4" s="79"/>
      <c r="AVQ4" s="79"/>
      <c r="AVR4" s="79"/>
      <c r="AVS4" s="79"/>
      <c r="AVT4" s="79"/>
      <c r="AVU4" s="79"/>
      <c r="AVV4" s="79"/>
      <c r="AVW4" s="79"/>
      <c r="AVX4" s="79"/>
      <c r="AVY4" s="79"/>
      <c r="AVZ4" s="79"/>
      <c r="AWA4" s="79"/>
      <c r="AWB4" s="79"/>
      <c r="AWC4" s="79"/>
      <c r="AWD4" s="79"/>
      <c r="AWE4" s="79"/>
      <c r="AWF4" s="79"/>
      <c r="AWG4" s="79"/>
      <c r="AWH4" s="79"/>
      <c r="AWI4" s="79"/>
      <c r="AWJ4" s="79"/>
      <c r="AWK4" s="79"/>
      <c r="AWL4" s="79"/>
      <c r="AWM4" s="79"/>
      <c r="AWN4" s="79"/>
      <c r="AWO4" s="79"/>
      <c r="AWP4" s="79"/>
      <c r="AWQ4" s="79"/>
      <c r="AWR4" s="79"/>
      <c r="AWS4" s="79"/>
      <c r="AWT4" s="79"/>
      <c r="AWU4" s="79"/>
      <c r="AWV4" s="79"/>
      <c r="AWW4" s="79"/>
      <c r="AWX4" s="79"/>
      <c r="AWY4" s="79"/>
      <c r="AWZ4" s="79"/>
      <c r="AXA4" s="79"/>
      <c r="AXB4" s="79"/>
      <c r="AXC4" s="79"/>
      <c r="AXD4" s="79"/>
      <c r="AXE4" s="79"/>
      <c r="AXF4" s="79"/>
      <c r="AXG4" s="79"/>
      <c r="AXH4" s="79"/>
      <c r="AXI4" s="79"/>
      <c r="AXJ4" s="79"/>
      <c r="AXK4" s="79"/>
      <c r="AXL4" s="79"/>
      <c r="AXM4" s="79"/>
      <c r="AXN4" s="79"/>
      <c r="AXO4" s="79"/>
      <c r="AXP4" s="79"/>
      <c r="AXQ4" s="79"/>
      <c r="AXR4" s="79"/>
      <c r="AXS4" s="79"/>
      <c r="AXT4" s="79"/>
      <c r="AXU4" s="79"/>
      <c r="AXV4" s="79"/>
      <c r="AXW4" s="79"/>
      <c r="AXX4" s="79"/>
      <c r="AXY4" s="79"/>
      <c r="AXZ4" s="79"/>
      <c r="AYA4" s="79"/>
      <c r="AYB4" s="79"/>
      <c r="AYC4" s="79"/>
      <c r="AYD4" s="79"/>
      <c r="AYE4" s="79"/>
      <c r="AYF4" s="79"/>
      <c r="AYG4" s="79"/>
      <c r="AYH4" s="79"/>
      <c r="AYI4" s="79"/>
      <c r="AYJ4" s="79"/>
      <c r="AYK4" s="79"/>
      <c r="AYL4" s="79"/>
      <c r="AYM4" s="79"/>
      <c r="AYN4" s="79"/>
      <c r="AYO4" s="79"/>
      <c r="AYP4" s="79"/>
      <c r="AYQ4" s="79"/>
      <c r="AYR4" s="79"/>
      <c r="AYS4" s="79"/>
      <c r="AYT4" s="79"/>
      <c r="AYU4" s="79"/>
      <c r="AYV4" s="79"/>
      <c r="AYW4" s="79"/>
      <c r="AYX4" s="79"/>
      <c r="AYY4" s="79"/>
      <c r="AYZ4" s="79"/>
      <c r="AZA4" s="79"/>
      <c r="AZB4" s="79"/>
      <c r="AZC4" s="79"/>
      <c r="AZD4" s="79"/>
      <c r="AZE4" s="79"/>
      <c r="AZF4" s="79"/>
      <c r="AZG4" s="79"/>
      <c r="AZH4" s="79"/>
      <c r="AZI4" s="79"/>
      <c r="AZJ4" s="79"/>
      <c r="AZK4" s="79"/>
      <c r="AZL4" s="79"/>
      <c r="AZM4" s="79"/>
      <c r="AZN4" s="79"/>
      <c r="AZO4" s="79"/>
      <c r="AZP4" s="79"/>
      <c r="AZQ4" s="79"/>
      <c r="AZR4" s="79"/>
      <c r="AZS4" s="79"/>
      <c r="AZT4" s="79"/>
      <c r="AZU4" s="79"/>
      <c r="AZV4" s="79"/>
      <c r="AZW4" s="79"/>
      <c r="AZX4" s="79"/>
      <c r="AZY4" s="79"/>
      <c r="AZZ4" s="79"/>
      <c r="BAA4" s="79"/>
      <c r="BAB4" s="79"/>
      <c r="BAC4" s="79"/>
      <c r="BAD4" s="79"/>
      <c r="BAE4" s="79"/>
      <c r="BAF4" s="79"/>
      <c r="BAG4" s="79"/>
      <c r="BAH4" s="79"/>
      <c r="BAI4" s="79"/>
      <c r="BAJ4" s="79"/>
      <c r="BAK4" s="79"/>
      <c r="BAL4" s="79"/>
      <c r="BAM4" s="79"/>
      <c r="BAN4" s="79"/>
      <c r="BAO4" s="79"/>
      <c r="BAP4" s="79"/>
      <c r="BAQ4" s="79"/>
      <c r="BAR4" s="79"/>
      <c r="BAS4" s="79"/>
      <c r="BAT4" s="79"/>
      <c r="BAU4" s="79"/>
      <c r="BAV4" s="79"/>
      <c r="BAW4" s="79"/>
      <c r="BAX4" s="79"/>
      <c r="BAY4" s="79"/>
      <c r="BAZ4" s="79"/>
      <c r="BBA4" s="79"/>
      <c r="BBB4" s="79"/>
      <c r="BBC4" s="79"/>
      <c r="BBD4" s="79"/>
      <c r="BBE4" s="79"/>
      <c r="BBF4" s="79"/>
      <c r="BBG4" s="79"/>
      <c r="BBH4" s="79"/>
      <c r="BBI4" s="79"/>
      <c r="BBJ4" s="79"/>
      <c r="BBK4" s="79"/>
      <c r="BBL4" s="79"/>
      <c r="BBM4" s="79"/>
      <c r="BBN4" s="79"/>
      <c r="BBO4" s="79"/>
      <c r="BBP4" s="79"/>
      <c r="BBQ4" s="79"/>
      <c r="BBR4" s="79"/>
      <c r="BBS4" s="79"/>
      <c r="BBT4" s="79"/>
      <c r="BBU4" s="79"/>
      <c r="BBV4" s="79"/>
      <c r="BBW4" s="79"/>
      <c r="BBX4" s="79"/>
      <c r="BBY4" s="79"/>
      <c r="BBZ4" s="79"/>
      <c r="BCA4" s="79"/>
      <c r="BCB4" s="79"/>
      <c r="BCC4" s="79"/>
      <c r="BCD4" s="79"/>
      <c r="BCE4" s="79"/>
      <c r="BCF4" s="79"/>
      <c r="BCG4" s="79"/>
      <c r="BCH4" s="79"/>
      <c r="BCI4" s="79"/>
      <c r="BCJ4" s="79"/>
      <c r="BCK4" s="79"/>
      <c r="BCL4" s="79"/>
      <c r="BCM4" s="79"/>
      <c r="BCN4" s="79"/>
      <c r="BCO4" s="79"/>
      <c r="BCP4" s="79"/>
      <c r="BCQ4" s="79"/>
      <c r="BCR4" s="79"/>
      <c r="BCS4" s="79"/>
      <c r="BCT4" s="79"/>
      <c r="BCU4" s="79"/>
      <c r="BCV4" s="79"/>
      <c r="BCW4" s="79"/>
      <c r="BCX4" s="79"/>
      <c r="BCY4" s="79"/>
      <c r="BCZ4" s="79"/>
      <c r="BDA4" s="79"/>
      <c r="BDB4" s="79"/>
      <c r="BDC4" s="79"/>
      <c r="BDD4" s="79"/>
      <c r="BDE4" s="79"/>
      <c r="BDF4" s="79"/>
      <c r="BDG4" s="79"/>
      <c r="BDH4" s="79"/>
      <c r="BDI4" s="79"/>
      <c r="BDJ4" s="79"/>
      <c r="BDK4" s="79"/>
      <c r="BDL4" s="79"/>
      <c r="BDM4" s="79"/>
      <c r="BDN4" s="79"/>
      <c r="BDO4" s="79"/>
      <c r="BDP4" s="79"/>
      <c r="BDQ4" s="79"/>
      <c r="BDR4" s="79"/>
      <c r="BDS4" s="79"/>
      <c r="BDT4" s="79"/>
      <c r="BDU4" s="79"/>
      <c r="BDV4" s="79"/>
      <c r="BDW4" s="79"/>
      <c r="BDX4" s="79"/>
      <c r="BDY4" s="79"/>
      <c r="BDZ4" s="79"/>
      <c r="BEA4" s="79"/>
      <c r="BEB4" s="79"/>
      <c r="BEC4" s="79"/>
      <c r="BED4" s="79"/>
      <c r="BEE4" s="79"/>
      <c r="BEF4" s="79"/>
      <c r="BEG4" s="79"/>
      <c r="BEH4" s="79"/>
      <c r="BEI4" s="79"/>
      <c r="BEJ4" s="79"/>
      <c r="BEK4" s="79"/>
      <c r="BEL4" s="79"/>
      <c r="BEM4" s="79"/>
      <c r="BEN4" s="79"/>
      <c r="BEO4" s="79"/>
      <c r="BEP4" s="79"/>
      <c r="BEQ4" s="79"/>
      <c r="BER4" s="79"/>
      <c r="BES4" s="79"/>
      <c r="BET4" s="79"/>
      <c r="BEU4" s="79"/>
      <c r="BEV4" s="79"/>
      <c r="BEW4" s="79"/>
      <c r="BEX4" s="79"/>
      <c r="BEY4" s="79"/>
      <c r="BEZ4" s="79"/>
      <c r="BFA4" s="79"/>
      <c r="BFB4" s="79"/>
      <c r="BFC4" s="79"/>
      <c r="BFD4" s="79"/>
      <c r="BFE4" s="79"/>
      <c r="BFF4" s="79"/>
      <c r="BFG4" s="79"/>
      <c r="BFH4" s="79"/>
      <c r="BFI4" s="79"/>
      <c r="BFJ4" s="79"/>
      <c r="BFK4" s="79"/>
      <c r="BFL4" s="79"/>
      <c r="BFM4" s="79"/>
      <c r="BFN4" s="79"/>
      <c r="BFO4" s="79"/>
      <c r="BFP4" s="79"/>
      <c r="BFQ4" s="79"/>
      <c r="BFR4" s="79"/>
      <c r="BFS4" s="79"/>
      <c r="BFT4" s="79"/>
      <c r="BFU4" s="79"/>
      <c r="BFV4" s="79"/>
      <c r="BFW4" s="79"/>
      <c r="BFX4" s="79"/>
      <c r="BFY4" s="79"/>
      <c r="BFZ4" s="79"/>
      <c r="BGA4" s="79"/>
      <c r="BGB4" s="79"/>
      <c r="BGC4" s="79"/>
      <c r="BGD4" s="79"/>
      <c r="BGE4" s="79"/>
      <c r="BGF4" s="79"/>
      <c r="BGG4" s="79"/>
      <c r="BGH4" s="79"/>
      <c r="BGI4" s="79"/>
      <c r="BGJ4" s="79"/>
      <c r="BGK4" s="79"/>
      <c r="BGL4" s="79"/>
      <c r="BGM4" s="79"/>
      <c r="BGN4" s="79"/>
      <c r="BGO4" s="79"/>
      <c r="BGP4" s="79"/>
      <c r="BGQ4" s="79"/>
      <c r="BGR4" s="79"/>
      <c r="BGS4" s="79"/>
      <c r="BGT4" s="79"/>
      <c r="BGU4" s="79"/>
      <c r="BGV4" s="79"/>
      <c r="BGW4" s="79"/>
      <c r="BGX4" s="79"/>
      <c r="BGY4" s="79"/>
      <c r="BGZ4" s="79"/>
      <c r="BHA4" s="79"/>
      <c r="BHB4" s="79"/>
      <c r="BHC4" s="79"/>
      <c r="BHD4" s="79"/>
      <c r="BHE4" s="79"/>
      <c r="BHF4" s="79"/>
      <c r="BHG4" s="79"/>
      <c r="BHH4" s="79"/>
      <c r="BHI4" s="79"/>
      <c r="BHJ4" s="79"/>
      <c r="BHK4" s="79"/>
      <c r="BHL4" s="79"/>
      <c r="BHM4" s="79"/>
      <c r="BHN4" s="79"/>
      <c r="BHO4" s="79"/>
      <c r="BHP4" s="79"/>
      <c r="BHQ4" s="79"/>
      <c r="BHR4" s="79"/>
      <c r="BHS4" s="79"/>
      <c r="BHT4" s="79"/>
      <c r="BHU4" s="79"/>
      <c r="BHV4" s="79"/>
      <c r="BHW4" s="79"/>
      <c r="BHX4" s="79"/>
      <c r="BHY4" s="79"/>
      <c r="BHZ4" s="79"/>
      <c r="BIA4" s="79"/>
      <c r="BIB4" s="79"/>
      <c r="BIC4" s="79"/>
      <c r="BID4" s="79"/>
      <c r="BIE4" s="79"/>
      <c r="BIF4" s="79"/>
      <c r="BIG4" s="79"/>
      <c r="BIH4" s="79"/>
      <c r="BII4" s="79"/>
      <c r="BIJ4" s="79"/>
      <c r="BIK4" s="79"/>
      <c r="BIL4" s="79"/>
      <c r="BIM4" s="79"/>
      <c r="BIN4" s="79"/>
      <c r="BIO4" s="79"/>
      <c r="BIP4" s="79"/>
      <c r="BIQ4" s="79"/>
      <c r="BIR4" s="79"/>
      <c r="BIS4" s="79"/>
      <c r="BIT4" s="79"/>
      <c r="BIU4" s="79"/>
      <c r="BIV4" s="79"/>
      <c r="BIW4" s="79"/>
      <c r="BIX4" s="79"/>
      <c r="BIY4" s="79"/>
      <c r="BIZ4" s="79"/>
      <c r="BJA4" s="79"/>
      <c r="BJB4" s="79"/>
      <c r="BJC4" s="79"/>
      <c r="BJD4" s="79"/>
      <c r="BJE4" s="79"/>
      <c r="BJF4" s="79"/>
      <c r="BJG4" s="79"/>
      <c r="BJH4" s="79"/>
      <c r="BJI4" s="79"/>
      <c r="BJJ4" s="79"/>
      <c r="BJK4" s="79"/>
      <c r="BJL4" s="79"/>
      <c r="BJM4" s="79"/>
      <c r="BJN4" s="79"/>
      <c r="BJO4" s="79"/>
      <c r="BJP4" s="79"/>
      <c r="BJQ4" s="79"/>
      <c r="BJR4" s="79"/>
      <c r="BJS4" s="79"/>
      <c r="BJT4" s="79"/>
      <c r="BJU4" s="79"/>
      <c r="BJV4" s="79"/>
      <c r="BJW4" s="79"/>
      <c r="BJX4" s="79"/>
      <c r="BJY4" s="79"/>
      <c r="BJZ4" s="79"/>
      <c r="BKA4" s="79"/>
      <c r="BKB4" s="79"/>
      <c r="BKC4" s="79"/>
      <c r="BKD4" s="79"/>
      <c r="BKE4" s="79"/>
      <c r="BKF4" s="79"/>
      <c r="BKG4" s="79"/>
      <c r="BKH4" s="79"/>
      <c r="BKI4" s="79"/>
      <c r="BKJ4" s="79"/>
      <c r="BKK4" s="79"/>
      <c r="BKL4" s="79"/>
      <c r="BKM4" s="79"/>
      <c r="BKN4" s="79"/>
      <c r="BKO4" s="79"/>
      <c r="BKP4" s="79"/>
      <c r="BKQ4" s="79"/>
      <c r="BKR4" s="79"/>
      <c r="BKS4" s="79"/>
      <c r="BKT4" s="79"/>
      <c r="BKU4" s="79"/>
      <c r="BKV4" s="79"/>
      <c r="BKW4" s="79"/>
      <c r="BKX4" s="79"/>
      <c r="BKY4" s="79"/>
      <c r="BKZ4" s="79"/>
      <c r="BLA4" s="79"/>
      <c r="BLB4" s="79"/>
      <c r="BLC4" s="79"/>
      <c r="BLD4" s="79"/>
      <c r="BLE4" s="79"/>
      <c r="BLF4" s="79"/>
      <c r="BLG4" s="79"/>
      <c r="BLH4" s="79"/>
      <c r="BLI4" s="79"/>
      <c r="BLJ4" s="79"/>
      <c r="BLK4" s="79"/>
      <c r="BLL4" s="79"/>
      <c r="BLM4" s="79"/>
      <c r="BLN4" s="79"/>
      <c r="BLO4" s="79"/>
      <c r="BLP4" s="79"/>
      <c r="BLQ4" s="79"/>
      <c r="BLR4" s="79"/>
      <c r="BLS4" s="79"/>
      <c r="BLT4" s="79"/>
      <c r="BLU4" s="79"/>
      <c r="BLV4" s="79"/>
      <c r="BLW4" s="79"/>
      <c r="BLX4" s="79"/>
      <c r="BLY4" s="79"/>
      <c r="BLZ4" s="79"/>
      <c r="BMA4" s="79"/>
      <c r="BMB4" s="79"/>
      <c r="BMC4" s="79"/>
      <c r="BMD4" s="79"/>
      <c r="BME4" s="79"/>
      <c r="BMF4" s="79"/>
      <c r="BMG4" s="79"/>
      <c r="BMH4" s="79"/>
      <c r="BMI4" s="79"/>
      <c r="BMJ4" s="79"/>
      <c r="BMK4" s="79"/>
      <c r="BML4" s="79"/>
      <c r="BMM4" s="79"/>
      <c r="BMN4" s="79"/>
      <c r="BMO4" s="79"/>
      <c r="BMP4" s="79"/>
      <c r="BMQ4" s="79"/>
      <c r="BMR4" s="79"/>
      <c r="BMS4" s="79"/>
      <c r="BMT4" s="79"/>
      <c r="BMU4" s="79"/>
      <c r="BMV4" s="79"/>
      <c r="BMW4" s="79"/>
      <c r="BMX4" s="79"/>
      <c r="BMY4" s="79"/>
      <c r="BMZ4" s="79"/>
      <c r="BNA4" s="79"/>
      <c r="BNB4" s="79"/>
      <c r="BNC4" s="79"/>
      <c r="BND4" s="79"/>
      <c r="BNE4" s="79"/>
      <c r="BNF4" s="79"/>
      <c r="BNG4" s="79"/>
      <c r="BNH4" s="79"/>
      <c r="BNI4" s="79"/>
      <c r="BNJ4" s="79"/>
      <c r="BNK4" s="79"/>
      <c r="BNL4" s="79"/>
      <c r="BNM4" s="79"/>
      <c r="BNN4" s="79"/>
      <c r="BNO4" s="79"/>
      <c r="BNP4" s="79"/>
      <c r="BNQ4" s="79"/>
      <c r="BNR4" s="79"/>
      <c r="BNS4" s="79"/>
      <c r="BNT4" s="79"/>
      <c r="BNU4" s="79"/>
      <c r="BNV4" s="79"/>
      <c r="BNW4" s="79"/>
      <c r="BNX4" s="79"/>
      <c r="BNY4" s="79"/>
      <c r="BNZ4" s="79"/>
      <c r="BOA4" s="79"/>
      <c r="BOB4" s="79"/>
      <c r="BOC4" s="79"/>
      <c r="BOD4" s="79"/>
      <c r="BOE4" s="79"/>
      <c r="BOF4" s="79"/>
      <c r="BOG4" s="79"/>
      <c r="BOH4" s="79"/>
      <c r="BOI4" s="79"/>
      <c r="BOJ4" s="79"/>
      <c r="BOK4" s="79"/>
      <c r="BOL4" s="79"/>
      <c r="BOM4" s="79"/>
      <c r="BON4" s="79"/>
      <c r="BOO4" s="79"/>
      <c r="BOP4" s="79"/>
      <c r="BOQ4" s="79"/>
      <c r="BOR4" s="79"/>
      <c r="BOS4" s="79"/>
      <c r="BOT4" s="79"/>
      <c r="BOU4" s="79"/>
      <c r="BOV4" s="79"/>
      <c r="BOW4" s="79"/>
      <c r="BOX4" s="79"/>
      <c r="BOY4" s="79"/>
      <c r="BOZ4" s="79"/>
      <c r="BPA4" s="79"/>
      <c r="BPB4" s="79"/>
      <c r="BPC4" s="79"/>
      <c r="BPD4" s="79"/>
      <c r="BPE4" s="79"/>
      <c r="BPF4" s="79"/>
      <c r="BPG4" s="79"/>
      <c r="BPH4" s="79"/>
      <c r="BPI4" s="79"/>
      <c r="BPJ4" s="79"/>
      <c r="BPK4" s="79"/>
      <c r="BPL4" s="79"/>
      <c r="BPM4" s="79"/>
      <c r="BPN4" s="79"/>
      <c r="BPO4" s="79"/>
      <c r="BPP4" s="79"/>
      <c r="BPQ4" s="79"/>
      <c r="BPR4" s="79"/>
      <c r="BPS4" s="79"/>
      <c r="BPT4" s="79"/>
      <c r="BPU4" s="79"/>
      <c r="BPV4" s="79"/>
      <c r="BPW4" s="79"/>
      <c r="BPX4" s="79"/>
      <c r="BPY4" s="79"/>
      <c r="BPZ4" s="79"/>
      <c r="BQA4" s="79"/>
      <c r="BQB4" s="79"/>
      <c r="BQC4" s="79"/>
      <c r="BQD4" s="79"/>
      <c r="BQE4" s="79"/>
      <c r="BQF4" s="79"/>
      <c r="BQG4" s="79"/>
      <c r="BQH4" s="79"/>
      <c r="BQI4" s="79"/>
      <c r="BQJ4" s="79"/>
      <c r="BQK4" s="79"/>
      <c r="BQL4" s="79"/>
      <c r="BQM4" s="79"/>
      <c r="BQN4" s="79"/>
      <c r="BQO4" s="79"/>
      <c r="BQP4" s="79"/>
      <c r="BQQ4" s="79"/>
      <c r="BQR4" s="79"/>
      <c r="BQS4" s="79"/>
      <c r="BQT4" s="79"/>
      <c r="BQU4" s="79"/>
      <c r="BQV4" s="79"/>
      <c r="BQW4" s="79"/>
      <c r="BQX4" s="79"/>
      <c r="BQY4" s="79"/>
      <c r="BQZ4" s="79"/>
      <c r="BRA4" s="79"/>
      <c r="BRB4" s="79"/>
      <c r="BRC4" s="79"/>
      <c r="BRD4" s="79"/>
      <c r="BRE4" s="79"/>
      <c r="BRF4" s="79"/>
      <c r="BRG4" s="79"/>
      <c r="BRH4" s="79"/>
      <c r="BRI4" s="79"/>
      <c r="BRJ4" s="79"/>
      <c r="BRK4" s="79"/>
      <c r="BRL4" s="79"/>
      <c r="BRM4" s="79"/>
      <c r="BRN4" s="79"/>
      <c r="BRO4" s="79"/>
      <c r="BRP4" s="79"/>
      <c r="BRQ4" s="79"/>
      <c r="BRR4" s="79"/>
      <c r="BRS4" s="79"/>
      <c r="BRT4" s="79"/>
      <c r="BRU4" s="79"/>
      <c r="BRV4" s="79"/>
      <c r="BRW4" s="79"/>
      <c r="BRX4" s="79"/>
      <c r="BRY4" s="79"/>
      <c r="BRZ4" s="79"/>
      <c r="BSA4" s="79"/>
      <c r="BSB4" s="79"/>
      <c r="BSC4" s="79"/>
      <c r="BSD4" s="79"/>
      <c r="BSE4" s="79"/>
      <c r="BSF4" s="79"/>
      <c r="BSG4" s="79"/>
      <c r="BSH4" s="79"/>
      <c r="BSI4" s="79"/>
      <c r="BSJ4" s="79"/>
      <c r="BSK4" s="79"/>
      <c r="BSL4" s="79"/>
      <c r="BSM4" s="79"/>
      <c r="BSN4" s="79"/>
      <c r="BSO4" s="79"/>
      <c r="BSP4" s="79"/>
      <c r="BSQ4" s="79"/>
      <c r="BSR4" s="79"/>
      <c r="BSS4" s="79"/>
      <c r="BST4" s="79"/>
      <c r="BSU4" s="79"/>
      <c r="BSV4" s="79"/>
      <c r="BSW4" s="79"/>
      <c r="BSX4" s="79"/>
      <c r="BSY4" s="79"/>
      <c r="BSZ4" s="79"/>
      <c r="BTA4" s="79"/>
      <c r="BTB4" s="79"/>
      <c r="BTC4" s="79"/>
      <c r="BTD4" s="79"/>
      <c r="BTE4" s="79"/>
      <c r="BTF4" s="79"/>
      <c r="BTG4" s="79"/>
      <c r="BTH4" s="79"/>
      <c r="BTI4" s="79"/>
      <c r="BTJ4" s="79"/>
      <c r="BTK4" s="79"/>
      <c r="BTL4" s="79"/>
      <c r="BTM4" s="79"/>
      <c r="BTN4" s="79"/>
      <c r="BTO4" s="79"/>
      <c r="BTP4" s="79"/>
      <c r="BTQ4" s="79"/>
      <c r="BTR4" s="79"/>
      <c r="BTS4" s="79"/>
      <c r="BTT4" s="79"/>
      <c r="BTU4" s="79"/>
      <c r="BTV4" s="79"/>
      <c r="BTW4" s="79"/>
      <c r="BTX4" s="79"/>
      <c r="BTY4" s="79"/>
      <c r="BTZ4" s="79"/>
      <c r="BUA4" s="79"/>
      <c r="BUB4" s="79"/>
      <c r="BUC4" s="79"/>
      <c r="BUD4" s="79"/>
      <c r="BUE4" s="79"/>
      <c r="BUF4" s="79"/>
      <c r="BUG4" s="79"/>
      <c r="BUH4" s="79"/>
      <c r="BUI4" s="79"/>
      <c r="BUJ4" s="79"/>
      <c r="BUK4" s="79"/>
      <c r="BUL4" s="79"/>
      <c r="BUM4" s="79"/>
      <c r="BUN4" s="79"/>
      <c r="BUO4" s="79"/>
      <c r="BUP4" s="79"/>
      <c r="BUQ4" s="79"/>
      <c r="BUR4" s="79"/>
      <c r="BUS4" s="79"/>
      <c r="BUT4" s="79"/>
      <c r="BUU4" s="79"/>
      <c r="BUV4" s="79"/>
      <c r="BUW4" s="79"/>
      <c r="BUX4" s="79"/>
      <c r="BUY4" s="79"/>
      <c r="BUZ4" s="79"/>
      <c r="BVA4" s="79"/>
      <c r="BVB4" s="79"/>
      <c r="BVC4" s="79"/>
      <c r="BVD4" s="79"/>
      <c r="BVE4" s="79"/>
      <c r="BVF4" s="79"/>
      <c r="BVG4" s="79"/>
      <c r="BVH4" s="79"/>
      <c r="BVI4" s="79"/>
      <c r="BVJ4" s="79"/>
      <c r="BVK4" s="79"/>
      <c r="BVL4" s="79"/>
      <c r="BVM4" s="79"/>
      <c r="BVN4" s="79"/>
      <c r="BVO4" s="79"/>
      <c r="BVP4" s="79"/>
      <c r="BVQ4" s="79"/>
      <c r="BVR4" s="79"/>
      <c r="BVS4" s="79"/>
      <c r="BVT4" s="79"/>
      <c r="BVU4" s="79"/>
      <c r="BVV4" s="79"/>
      <c r="BVW4" s="79"/>
      <c r="BVX4" s="79"/>
      <c r="BVY4" s="79"/>
      <c r="BVZ4" s="79"/>
      <c r="BWA4" s="79"/>
      <c r="BWB4" s="79"/>
      <c r="BWC4" s="79"/>
      <c r="BWD4" s="79"/>
      <c r="BWE4" s="79"/>
      <c r="BWF4" s="79"/>
      <c r="BWG4" s="79"/>
      <c r="BWH4" s="79"/>
      <c r="BWI4" s="79"/>
      <c r="BWJ4" s="79"/>
      <c r="BWK4" s="79"/>
      <c r="BWL4" s="79"/>
      <c r="BWM4" s="79"/>
      <c r="BWN4" s="79"/>
      <c r="BWO4" s="79"/>
      <c r="BWP4" s="79"/>
      <c r="BWQ4" s="79"/>
      <c r="BWR4" s="79"/>
      <c r="BWS4" s="79"/>
      <c r="BWT4" s="79"/>
      <c r="BWU4" s="79"/>
      <c r="BWV4" s="79"/>
      <c r="BWW4" s="79"/>
      <c r="BWX4" s="79"/>
      <c r="BWY4" s="79"/>
      <c r="BWZ4" s="79"/>
      <c r="BXA4" s="79"/>
      <c r="BXB4" s="79"/>
      <c r="BXC4" s="79"/>
      <c r="BXD4" s="79"/>
      <c r="BXE4" s="79"/>
      <c r="BXF4" s="79"/>
      <c r="BXG4" s="79"/>
      <c r="BXH4" s="79"/>
      <c r="BXI4" s="79"/>
      <c r="BXJ4" s="79"/>
      <c r="BXK4" s="79"/>
      <c r="BXL4" s="79"/>
      <c r="BXM4" s="79"/>
      <c r="BXN4" s="79"/>
      <c r="BXO4" s="79"/>
      <c r="BXP4" s="79"/>
      <c r="BXQ4" s="79"/>
      <c r="BXR4" s="79"/>
      <c r="BXS4" s="79"/>
      <c r="BXT4" s="79"/>
      <c r="BXU4" s="79"/>
      <c r="BXV4" s="79"/>
      <c r="BXW4" s="79"/>
      <c r="BXX4" s="79"/>
      <c r="BXY4" s="79"/>
      <c r="BXZ4" s="79"/>
      <c r="BYA4" s="79"/>
      <c r="BYB4" s="79"/>
      <c r="BYC4" s="79"/>
      <c r="BYD4" s="79"/>
      <c r="BYE4" s="79"/>
      <c r="BYF4" s="79"/>
      <c r="BYG4" s="79"/>
      <c r="BYH4" s="79"/>
      <c r="BYI4" s="79"/>
      <c r="BYJ4" s="79"/>
      <c r="BYK4" s="79"/>
      <c r="BYL4" s="79"/>
      <c r="BYM4" s="79"/>
      <c r="BYN4" s="79"/>
      <c r="BYO4" s="79"/>
      <c r="BYP4" s="79"/>
      <c r="BYQ4" s="79"/>
      <c r="BYR4" s="79"/>
      <c r="BYS4" s="79"/>
      <c r="BYT4" s="79"/>
      <c r="BYU4" s="79"/>
      <c r="BYV4" s="79"/>
      <c r="BYW4" s="79"/>
      <c r="BYX4" s="79"/>
      <c r="BYY4" s="79"/>
      <c r="BYZ4" s="79"/>
      <c r="BZA4" s="79"/>
      <c r="BZB4" s="79"/>
      <c r="BZC4" s="79"/>
      <c r="BZD4" s="79"/>
      <c r="BZE4" s="79"/>
      <c r="BZF4" s="79"/>
      <c r="BZG4" s="79"/>
      <c r="BZH4" s="79"/>
      <c r="BZI4" s="79"/>
      <c r="BZJ4" s="79"/>
      <c r="BZK4" s="79"/>
      <c r="BZL4" s="79"/>
      <c r="BZM4" s="79"/>
      <c r="BZN4" s="79"/>
      <c r="BZO4" s="79"/>
      <c r="BZP4" s="79"/>
      <c r="BZQ4" s="79"/>
      <c r="BZR4" s="79"/>
      <c r="BZS4" s="79"/>
      <c r="BZT4" s="79"/>
      <c r="BZU4" s="79"/>
      <c r="BZV4" s="79"/>
      <c r="BZW4" s="79"/>
      <c r="BZX4" s="79"/>
      <c r="BZY4" s="79"/>
      <c r="BZZ4" s="79"/>
      <c r="CAA4" s="79"/>
      <c r="CAB4" s="79"/>
      <c r="CAC4" s="79"/>
      <c r="CAD4" s="79"/>
      <c r="CAE4" s="79"/>
      <c r="CAF4" s="79"/>
      <c r="CAG4" s="79"/>
      <c r="CAH4" s="79"/>
      <c r="CAI4" s="79"/>
      <c r="CAJ4" s="79"/>
      <c r="CAK4" s="79"/>
      <c r="CAL4" s="79"/>
      <c r="CAM4" s="79"/>
      <c r="CAN4" s="79"/>
      <c r="CAO4" s="79"/>
      <c r="CAP4" s="79"/>
      <c r="CAQ4" s="79"/>
      <c r="CAR4" s="79"/>
      <c r="CAS4" s="79"/>
      <c r="CAT4" s="79"/>
      <c r="CAU4" s="79"/>
      <c r="CAV4" s="79"/>
      <c r="CAW4" s="79"/>
      <c r="CAX4" s="79"/>
      <c r="CAY4" s="79"/>
      <c r="CAZ4" s="79"/>
      <c r="CBA4" s="79"/>
      <c r="CBB4" s="79"/>
      <c r="CBC4" s="79"/>
      <c r="CBD4" s="79"/>
      <c r="CBE4" s="79"/>
      <c r="CBF4" s="79"/>
      <c r="CBG4" s="79"/>
      <c r="CBH4" s="79"/>
      <c r="CBI4" s="79"/>
      <c r="CBJ4" s="79"/>
      <c r="CBK4" s="79"/>
      <c r="CBL4" s="79"/>
      <c r="CBM4" s="79"/>
      <c r="CBN4" s="79"/>
      <c r="CBO4" s="79"/>
      <c r="CBP4" s="79"/>
      <c r="CBQ4" s="79"/>
      <c r="CBR4" s="79"/>
      <c r="CBS4" s="79"/>
      <c r="CBT4" s="79"/>
      <c r="CBU4" s="79"/>
      <c r="CBV4" s="79"/>
      <c r="CBW4" s="79"/>
      <c r="CBX4" s="79"/>
      <c r="CBY4" s="79"/>
      <c r="CBZ4" s="79"/>
      <c r="CCA4" s="79"/>
      <c r="CCB4" s="79"/>
      <c r="CCC4" s="79"/>
      <c r="CCD4" s="79"/>
      <c r="CCE4" s="79"/>
      <c r="CCF4" s="79"/>
      <c r="CCG4" s="79"/>
      <c r="CCH4" s="79"/>
      <c r="CCI4" s="79"/>
      <c r="CCJ4" s="79"/>
      <c r="CCK4" s="79"/>
      <c r="CCL4" s="79"/>
      <c r="CCM4" s="79"/>
      <c r="CCN4" s="79"/>
      <c r="CCO4" s="79"/>
      <c r="CCP4" s="79"/>
      <c r="CCQ4" s="79"/>
      <c r="CCR4" s="79"/>
      <c r="CCS4" s="79"/>
      <c r="CCT4" s="79"/>
      <c r="CCU4" s="79"/>
      <c r="CCV4" s="79"/>
      <c r="CCW4" s="79"/>
      <c r="CCX4" s="79"/>
      <c r="CCY4" s="79"/>
      <c r="CCZ4" s="79"/>
      <c r="CDA4" s="79"/>
      <c r="CDB4" s="79"/>
      <c r="CDC4" s="79"/>
      <c r="CDD4" s="79"/>
      <c r="CDE4" s="79"/>
      <c r="CDF4" s="79"/>
      <c r="CDG4" s="79"/>
      <c r="CDH4" s="79"/>
      <c r="CDI4" s="79"/>
      <c r="CDJ4" s="79"/>
      <c r="CDK4" s="79"/>
      <c r="CDL4" s="79"/>
      <c r="CDM4" s="79"/>
      <c r="CDN4" s="79"/>
      <c r="CDO4" s="79"/>
      <c r="CDP4" s="79"/>
      <c r="CDQ4" s="79"/>
      <c r="CDR4" s="79"/>
      <c r="CDS4" s="79"/>
      <c r="CDT4" s="79"/>
      <c r="CDU4" s="79"/>
      <c r="CDV4" s="79"/>
      <c r="CDW4" s="79"/>
      <c r="CDX4" s="79"/>
      <c r="CDY4" s="79"/>
      <c r="CDZ4" s="79"/>
      <c r="CEA4" s="79"/>
      <c r="CEB4" s="79"/>
      <c r="CEC4" s="79"/>
      <c r="CED4" s="79"/>
      <c r="CEE4" s="79"/>
      <c r="CEF4" s="79"/>
      <c r="CEG4" s="79"/>
      <c r="CEH4" s="79"/>
      <c r="CEI4" s="79"/>
      <c r="CEJ4" s="79"/>
      <c r="CEK4" s="79"/>
      <c r="CEL4" s="79"/>
      <c r="CEM4" s="79"/>
      <c r="CEN4" s="79"/>
      <c r="CEO4" s="79"/>
      <c r="CEP4" s="79"/>
      <c r="CEQ4" s="79"/>
      <c r="CER4" s="79"/>
      <c r="CES4" s="79"/>
      <c r="CET4" s="79"/>
      <c r="CEU4" s="79"/>
      <c r="CEV4" s="79"/>
      <c r="CEW4" s="79"/>
      <c r="CEX4" s="79"/>
      <c r="CEY4" s="79"/>
      <c r="CEZ4" s="79"/>
      <c r="CFA4" s="79"/>
      <c r="CFB4" s="79"/>
      <c r="CFC4" s="79"/>
      <c r="CFD4" s="79"/>
      <c r="CFE4" s="79"/>
      <c r="CFF4" s="79"/>
      <c r="CFG4" s="79"/>
      <c r="CFH4" s="79"/>
      <c r="CFI4" s="79"/>
      <c r="CFJ4" s="79"/>
      <c r="CFK4" s="79"/>
      <c r="CFL4" s="79"/>
      <c r="CFM4" s="79"/>
      <c r="CFN4" s="79"/>
      <c r="CFO4" s="79"/>
      <c r="CFP4" s="79"/>
      <c r="CFQ4" s="79"/>
      <c r="CFR4" s="79"/>
      <c r="CFS4" s="79"/>
      <c r="CFT4" s="79"/>
      <c r="CFU4" s="79"/>
      <c r="CFV4" s="79"/>
      <c r="CFW4" s="79"/>
      <c r="CFX4" s="79"/>
      <c r="CFY4" s="79"/>
      <c r="CFZ4" s="79"/>
      <c r="CGA4" s="79"/>
      <c r="CGB4" s="79"/>
      <c r="CGC4" s="79"/>
      <c r="CGD4" s="79"/>
      <c r="CGE4" s="79"/>
      <c r="CGF4" s="79"/>
      <c r="CGG4" s="79"/>
      <c r="CGH4" s="79"/>
      <c r="CGI4" s="79"/>
      <c r="CGJ4" s="79"/>
      <c r="CGK4" s="79"/>
      <c r="CGL4" s="79"/>
      <c r="CGM4" s="79"/>
      <c r="CGN4" s="79"/>
      <c r="CGO4" s="79"/>
      <c r="CGP4" s="79"/>
      <c r="CGQ4" s="79"/>
      <c r="CGR4" s="79"/>
      <c r="CGS4" s="79"/>
      <c r="CGT4" s="79"/>
      <c r="CGU4" s="79"/>
      <c r="CGV4" s="79"/>
      <c r="CGW4" s="79"/>
      <c r="CGX4" s="79"/>
      <c r="CGY4" s="79"/>
      <c r="CGZ4" s="79"/>
      <c r="CHA4" s="79"/>
      <c r="CHB4" s="79"/>
      <c r="CHC4" s="79"/>
      <c r="CHD4" s="79"/>
      <c r="CHE4" s="79"/>
      <c r="CHF4" s="79"/>
      <c r="CHG4" s="79"/>
      <c r="CHH4" s="79"/>
      <c r="CHI4" s="79"/>
      <c r="CHJ4" s="79"/>
      <c r="CHK4" s="79"/>
      <c r="CHL4" s="79"/>
      <c r="CHM4" s="79"/>
      <c r="CHN4" s="79"/>
      <c r="CHO4" s="79"/>
      <c r="CHP4" s="79"/>
      <c r="CHQ4" s="79"/>
      <c r="CHR4" s="79"/>
      <c r="CHS4" s="79"/>
      <c r="CHT4" s="79"/>
      <c r="CHU4" s="79"/>
      <c r="CHV4" s="79"/>
      <c r="CHW4" s="79"/>
      <c r="CHX4" s="79"/>
      <c r="CHY4" s="79"/>
      <c r="CHZ4" s="79"/>
      <c r="CIA4" s="79"/>
      <c r="CIB4" s="79"/>
      <c r="CIC4" s="79"/>
      <c r="CID4" s="79"/>
      <c r="CIE4" s="79"/>
      <c r="CIF4" s="79"/>
      <c r="CIG4" s="79"/>
      <c r="CIH4" s="79"/>
      <c r="CII4" s="79"/>
      <c r="CIJ4" s="79"/>
      <c r="CIK4" s="79"/>
      <c r="CIL4" s="79"/>
      <c r="CIM4" s="79"/>
      <c r="CIN4" s="79"/>
      <c r="CIO4" s="79"/>
      <c r="CIP4" s="79"/>
      <c r="CIQ4" s="79"/>
      <c r="CIR4" s="79"/>
      <c r="CIS4" s="79"/>
      <c r="CIT4" s="79"/>
      <c r="CIU4" s="79"/>
      <c r="CIV4" s="79"/>
      <c r="CIW4" s="79"/>
      <c r="CIX4" s="79"/>
      <c r="CIY4" s="79"/>
      <c r="CIZ4" s="79"/>
      <c r="CJA4" s="79"/>
      <c r="CJB4" s="79"/>
      <c r="CJC4" s="79"/>
      <c r="CJD4" s="79"/>
      <c r="CJE4" s="79"/>
      <c r="CJF4" s="79"/>
      <c r="CJG4" s="79"/>
      <c r="CJH4" s="79"/>
      <c r="CJI4" s="79"/>
      <c r="CJJ4" s="79"/>
      <c r="CJK4" s="79"/>
      <c r="CJL4" s="79"/>
      <c r="CJM4" s="79"/>
      <c r="CJN4" s="79"/>
      <c r="CJO4" s="79"/>
      <c r="CJP4" s="79"/>
      <c r="CJQ4" s="79"/>
      <c r="CJR4" s="79"/>
      <c r="CJS4" s="79"/>
      <c r="CJT4" s="79"/>
      <c r="CJU4" s="79"/>
      <c r="CJV4" s="79"/>
      <c r="CJW4" s="79"/>
      <c r="CJX4" s="79"/>
      <c r="CJY4" s="79"/>
      <c r="CJZ4" s="79"/>
      <c r="CKA4" s="79"/>
      <c r="CKB4" s="79"/>
      <c r="CKC4" s="79"/>
      <c r="CKD4" s="79"/>
      <c r="CKE4" s="79"/>
      <c r="CKF4" s="79"/>
      <c r="CKG4" s="79"/>
      <c r="CKH4" s="79"/>
      <c r="CKI4" s="79"/>
      <c r="CKJ4" s="79"/>
      <c r="CKK4" s="79"/>
      <c r="CKL4" s="79"/>
      <c r="CKM4" s="79"/>
      <c r="CKN4" s="79"/>
      <c r="CKO4" s="79"/>
      <c r="CKP4" s="79"/>
      <c r="CKQ4" s="79"/>
      <c r="CKR4" s="79"/>
      <c r="CKS4" s="79"/>
      <c r="CKT4" s="79"/>
      <c r="CKU4" s="79"/>
      <c r="CKV4" s="79"/>
      <c r="CKW4" s="79"/>
      <c r="CKX4" s="79"/>
      <c r="CKY4" s="79"/>
      <c r="CKZ4" s="79"/>
      <c r="CLA4" s="79"/>
      <c r="CLB4" s="79"/>
      <c r="CLC4" s="79"/>
      <c r="CLD4" s="79"/>
      <c r="CLE4" s="79"/>
      <c r="CLF4" s="79"/>
      <c r="CLG4" s="79"/>
      <c r="CLH4" s="79"/>
      <c r="CLI4" s="79"/>
      <c r="CLJ4" s="79"/>
      <c r="CLK4" s="79"/>
      <c r="CLL4" s="79"/>
      <c r="CLM4" s="79"/>
      <c r="CLN4" s="79"/>
      <c r="CLO4" s="79"/>
      <c r="CLP4" s="79"/>
      <c r="CLQ4" s="79"/>
      <c r="CLR4" s="79"/>
      <c r="CLS4" s="79"/>
      <c r="CLT4" s="79"/>
      <c r="CLU4" s="79"/>
      <c r="CLV4" s="79"/>
      <c r="CLW4" s="79"/>
      <c r="CLX4" s="79"/>
      <c r="CLY4" s="79"/>
      <c r="CLZ4" s="79"/>
      <c r="CMA4" s="79"/>
      <c r="CMB4" s="79"/>
      <c r="CMC4" s="79"/>
      <c r="CMD4" s="79"/>
      <c r="CME4" s="79"/>
      <c r="CMF4" s="79"/>
      <c r="CMG4" s="79"/>
      <c r="CMH4" s="79"/>
      <c r="CMI4" s="79"/>
      <c r="CMJ4" s="79"/>
      <c r="CMK4" s="79"/>
      <c r="CML4" s="79"/>
      <c r="CMM4" s="79"/>
      <c r="CMN4" s="79"/>
      <c r="CMO4" s="79"/>
      <c r="CMP4" s="79"/>
      <c r="CMQ4" s="79"/>
      <c r="CMR4" s="79"/>
      <c r="CMS4" s="79"/>
      <c r="CMT4" s="79"/>
      <c r="CMU4" s="79"/>
      <c r="CMV4" s="79"/>
      <c r="CMW4" s="79"/>
      <c r="CMX4" s="79"/>
      <c r="CMY4" s="79"/>
      <c r="CMZ4" s="79"/>
      <c r="CNA4" s="79"/>
      <c r="CNB4" s="79"/>
      <c r="CNC4" s="79"/>
      <c r="CND4" s="79"/>
      <c r="CNE4" s="79"/>
      <c r="CNF4" s="79"/>
      <c r="CNG4" s="79"/>
      <c r="CNH4" s="79"/>
      <c r="CNI4" s="79"/>
      <c r="CNJ4" s="79"/>
      <c r="CNK4" s="79"/>
      <c r="CNL4" s="79"/>
      <c r="CNM4" s="79"/>
      <c r="CNN4" s="79"/>
      <c r="CNO4" s="79"/>
      <c r="CNP4" s="79"/>
      <c r="CNQ4" s="79"/>
      <c r="CNR4" s="79"/>
      <c r="CNS4" s="79"/>
      <c r="CNT4" s="79"/>
      <c r="CNU4" s="79"/>
      <c r="CNV4" s="79"/>
      <c r="CNW4" s="79"/>
      <c r="CNX4" s="79"/>
      <c r="CNY4" s="79"/>
      <c r="CNZ4" s="79"/>
      <c r="COA4" s="79"/>
      <c r="COB4" s="79"/>
      <c r="COC4" s="79"/>
      <c r="COD4" s="79"/>
      <c r="COE4" s="79"/>
      <c r="COF4" s="79"/>
      <c r="COG4" s="79"/>
      <c r="COH4" s="79"/>
      <c r="COI4" s="79"/>
      <c r="COJ4" s="79"/>
      <c r="COK4" s="79"/>
      <c r="COL4" s="79"/>
      <c r="COM4" s="79"/>
      <c r="CON4" s="79"/>
      <c r="COO4" s="79"/>
      <c r="COP4" s="79"/>
      <c r="COQ4" s="79"/>
      <c r="COR4" s="79"/>
      <c r="COS4" s="79"/>
      <c r="COT4" s="79"/>
      <c r="COU4" s="79"/>
      <c r="COV4" s="79"/>
      <c r="COW4" s="79"/>
      <c r="COX4" s="79"/>
      <c r="COY4" s="79"/>
      <c r="COZ4" s="79"/>
      <c r="CPA4" s="79"/>
      <c r="CPB4" s="79"/>
      <c r="CPC4" s="79"/>
      <c r="CPD4" s="79"/>
      <c r="CPE4" s="79"/>
      <c r="CPF4" s="79"/>
      <c r="CPG4" s="79"/>
      <c r="CPH4" s="79"/>
      <c r="CPI4" s="79"/>
      <c r="CPJ4" s="79"/>
      <c r="CPK4" s="79"/>
      <c r="CPL4" s="79"/>
      <c r="CPM4" s="79"/>
      <c r="CPN4" s="79"/>
      <c r="CPO4" s="79"/>
      <c r="CPP4" s="79"/>
      <c r="CPQ4" s="79"/>
      <c r="CPR4" s="79"/>
      <c r="CPS4" s="79"/>
      <c r="CPT4" s="79"/>
      <c r="CPU4" s="79"/>
      <c r="CPV4" s="79"/>
      <c r="CPW4" s="79"/>
      <c r="CPX4" s="79"/>
      <c r="CPY4" s="79"/>
      <c r="CPZ4" s="79"/>
      <c r="CQA4" s="79"/>
      <c r="CQB4" s="79"/>
      <c r="CQC4" s="79"/>
      <c r="CQD4" s="79"/>
      <c r="CQE4" s="79"/>
      <c r="CQF4" s="79"/>
      <c r="CQG4" s="79"/>
      <c r="CQH4" s="79"/>
      <c r="CQI4" s="79"/>
      <c r="CQJ4" s="79"/>
      <c r="CQK4" s="79"/>
      <c r="CQL4" s="79"/>
      <c r="CQM4" s="79"/>
      <c r="CQN4" s="79"/>
      <c r="CQO4" s="79"/>
      <c r="CQP4" s="79"/>
      <c r="CQQ4" s="79"/>
      <c r="CQR4" s="79"/>
      <c r="CQS4" s="79"/>
      <c r="CQT4" s="79"/>
      <c r="CQU4" s="79"/>
      <c r="CQV4" s="79"/>
      <c r="CQW4" s="79"/>
      <c r="CQX4" s="79"/>
      <c r="CQY4" s="79"/>
      <c r="CQZ4" s="79"/>
      <c r="CRA4" s="79"/>
      <c r="CRB4" s="79"/>
      <c r="CRC4" s="79"/>
      <c r="CRD4" s="79"/>
      <c r="CRE4" s="79"/>
      <c r="CRF4" s="79"/>
      <c r="CRG4" s="79"/>
      <c r="CRH4" s="79"/>
      <c r="CRI4" s="79"/>
      <c r="CRJ4" s="79"/>
      <c r="CRK4" s="79"/>
      <c r="CRL4" s="79"/>
      <c r="CRM4" s="79"/>
      <c r="CRN4" s="79"/>
      <c r="CRO4" s="79"/>
      <c r="CRP4" s="79"/>
      <c r="CRQ4" s="79"/>
      <c r="CRR4" s="79"/>
      <c r="CRS4" s="79"/>
      <c r="CRT4" s="79"/>
      <c r="CRU4" s="79"/>
      <c r="CRV4" s="79"/>
      <c r="CRW4" s="79"/>
      <c r="CRX4" s="79"/>
      <c r="CRY4" s="79"/>
      <c r="CRZ4" s="79"/>
      <c r="CSA4" s="79"/>
      <c r="CSB4" s="79"/>
      <c r="CSC4" s="79"/>
      <c r="CSD4" s="79"/>
      <c r="CSE4" s="79"/>
      <c r="CSF4" s="79"/>
      <c r="CSG4" s="79"/>
      <c r="CSH4" s="79"/>
      <c r="CSI4" s="79"/>
      <c r="CSJ4" s="79"/>
      <c r="CSK4" s="79"/>
      <c r="CSL4" s="79"/>
      <c r="CSM4" s="79"/>
      <c r="CSN4" s="79"/>
      <c r="CSO4" s="79"/>
      <c r="CSP4" s="79"/>
      <c r="CSQ4" s="79"/>
      <c r="CSR4" s="79"/>
      <c r="CSS4" s="79"/>
      <c r="CST4" s="79"/>
      <c r="CSU4" s="79"/>
      <c r="CSV4" s="79"/>
      <c r="CSW4" s="79"/>
      <c r="CSX4" s="79"/>
      <c r="CSY4" s="79"/>
      <c r="CSZ4" s="79"/>
      <c r="CTA4" s="79"/>
      <c r="CTB4" s="79"/>
      <c r="CTC4" s="79"/>
      <c r="CTD4" s="79"/>
      <c r="CTE4" s="79"/>
      <c r="CTF4" s="79"/>
      <c r="CTG4" s="79"/>
      <c r="CTH4" s="79"/>
      <c r="CTI4" s="79"/>
      <c r="CTJ4" s="79"/>
      <c r="CTK4" s="79"/>
      <c r="CTL4" s="79"/>
      <c r="CTM4" s="79"/>
      <c r="CTN4" s="79"/>
      <c r="CTO4" s="79"/>
      <c r="CTP4" s="79"/>
      <c r="CTQ4" s="79"/>
      <c r="CTR4" s="79"/>
      <c r="CTS4" s="79"/>
      <c r="CTT4" s="79"/>
      <c r="CTU4" s="79"/>
      <c r="CTV4" s="79"/>
      <c r="CTW4" s="79"/>
      <c r="CTX4" s="79"/>
      <c r="CTY4" s="79"/>
      <c r="CTZ4" s="79"/>
      <c r="CUA4" s="79"/>
      <c r="CUB4" s="79"/>
      <c r="CUC4" s="79"/>
      <c r="CUD4" s="79"/>
      <c r="CUE4" s="79"/>
      <c r="CUF4" s="79"/>
      <c r="CUG4" s="79"/>
      <c r="CUH4" s="79"/>
      <c r="CUI4" s="79"/>
      <c r="CUJ4" s="79"/>
      <c r="CUK4" s="79"/>
      <c r="CUL4" s="79"/>
      <c r="CUM4" s="79"/>
      <c r="CUN4" s="79"/>
      <c r="CUO4" s="79"/>
      <c r="CUP4" s="79"/>
      <c r="CUQ4" s="79"/>
      <c r="CUR4" s="79"/>
      <c r="CUS4" s="79"/>
      <c r="CUT4" s="79"/>
      <c r="CUU4" s="79"/>
      <c r="CUV4" s="79"/>
      <c r="CUW4" s="79"/>
      <c r="CUX4" s="79"/>
      <c r="CUY4" s="79"/>
      <c r="CUZ4" s="79"/>
      <c r="CVA4" s="79"/>
      <c r="CVB4" s="79"/>
      <c r="CVC4" s="79"/>
      <c r="CVD4" s="79"/>
      <c r="CVE4" s="79"/>
      <c r="CVF4" s="79"/>
      <c r="CVG4" s="79"/>
      <c r="CVH4" s="79"/>
      <c r="CVI4" s="79"/>
      <c r="CVJ4" s="79"/>
      <c r="CVK4" s="79"/>
      <c r="CVL4" s="79"/>
      <c r="CVM4" s="79"/>
      <c r="CVN4" s="79"/>
      <c r="CVO4" s="79"/>
      <c r="CVP4" s="79"/>
      <c r="CVQ4" s="79"/>
      <c r="CVR4" s="79"/>
      <c r="CVS4" s="79"/>
      <c r="CVT4" s="79"/>
      <c r="CVU4" s="79"/>
      <c r="CVV4" s="79"/>
      <c r="CVW4" s="79"/>
      <c r="CVX4" s="79"/>
      <c r="CVY4" s="79"/>
      <c r="CVZ4" s="79"/>
      <c r="CWA4" s="79"/>
      <c r="CWB4" s="79"/>
      <c r="CWC4" s="79"/>
      <c r="CWD4" s="79"/>
      <c r="CWE4" s="79"/>
      <c r="CWF4" s="79"/>
      <c r="CWG4" s="79"/>
      <c r="CWH4" s="79"/>
      <c r="CWI4" s="79"/>
      <c r="CWJ4" s="79"/>
      <c r="CWK4" s="79"/>
      <c r="CWL4" s="79"/>
      <c r="CWM4" s="79"/>
      <c r="CWN4" s="79"/>
      <c r="CWO4" s="79"/>
      <c r="CWP4" s="79"/>
      <c r="CWQ4" s="79"/>
      <c r="CWR4" s="79"/>
      <c r="CWS4" s="79"/>
      <c r="CWT4" s="79"/>
      <c r="CWU4" s="79"/>
      <c r="CWV4" s="79"/>
      <c r="CWW4" s="79"/>
      <c r="CWX4" s="79"/>
      <c r="CWY4" s="79"/>
      <c r="CWZ4" s="79"/>
      <c r="CXA4" s="79"/>
      <c r="CXB4" s="79"/>
      <c r="CXC4" s="79"/>
      <c r="CXD4" s="79"/>
      <c r="CXE4" s="79"/>
      <c r="CXF4" s="79"/>
      <c r="CXG4" s="79"/>
      <c r="CXH4" s="79"/>
      <c r="CXI4" s="79"/>
      <c r="CXJ4" s="79"/>
      <c r="CXK4" s="79"/>
      <c r="CXL4" s="79"/>
      <c r="CXM4" s="79"/>
      <c r="CXN4" s="79"/>
      <c r="CXO4" s="79"/>
      <c r="CXP4" s="79"/>
      <c r="CXQ4" s="79"/>
      <c r="CXR4" s="79"/>
      <c r="CXS4" s="79"/>
      <c r="CXT4" s="79"/>
      <c r="CXU4" s="79"/>
      <c r="CXV4" s="79"/>
      <c r="CXW4" s="79"/>
      <c r="CXX4" s="79"/>
      <c r="CXY4" s="79"/>
      <c r="CXZ4" s="79"/>
      <c r="CYA4" s="79"/>
      <c r="CYB4" s="79"/>
      <c r="CYC4" s="79"/>
      <c r="CYD4" s="79"/>
      <c r="CYE4" s="79"/>
      <c r="CYF4" s="79"/>
      <c r="CYG4" s="79"/>
      <c r="CYH4" s="79"/>
      <c r="CYI4" s="79"/>
      <c r="CYJ4" s="79"/>
      <c r="CYK4" s="79"/>
      <c r="CYL4" s="79"/>
      <c r="CYM4" s="79"/>
      <c r="CYN4" s="79"/>
      <c r="CYO4" s="79"/>
      <c r="CYP4" s="79"/>
      <c r="CYQ4" s="79"/>
      <c r="CYR4" s="79"/>
      <c r="CYS4" s="79"/>
      <c r="CYT4" s="79"/>
      <c r="CYU4" s="79"/>
      <c r="CYV4" s="79"/>
      <c r="CYW4" s="79"/>
      <c r="CYX4" s="79"/>
      <c r="CYY4" s="79"/>
      <c r="CYZ4" s="79"/>
      <c r="CZA4" s="79"/>
      <c r="CZB4" s="79"/>
      <c r="CZC4" s="79"/>
      <c r="CZD4" s="79"/>
      <c r="CZE4" s="79"/>
      <c r="CZF4" s="79"/>
      <c r="CZG4" s="79"/>
      <c r="CZH4" s="79"/>
      <c r="CZI4" s="79"/>
      <c r="CZJ4" s="79"/>
      <c r="CZK4" s="79"/>
      <c r="CZL4" s="79"/>
      <c r="CZM4" s="79"/>
      <c r="CZN4" s="79"/>
      <c r="CZO4" s="79"/>
      <c r="CZP4" s="79"/>
      <c r="CZQ4" s="79"/>
      <c r="CZR4" s="79"/>
      <c r="CZS4" s="79"/>
      <c r="CZT4" s="79"/>
      <c r="CZU4" s="79"/>
      <c r="CZV4" s="79"/>
      <c r="CZW4" s="79"/>
      <c r="CZX4" s="79"/>
      <c r="CZY4" s="79"/>
      <c r="CZZ4" s="79"/>
      <c r="DAA4" s="79"/>
      <c r="DAB4" s="79"/>
      <c r="DAC4" s="79"/>
      <c r="DAD4" s="79"/>
      <c r="DAE4" s="79"/>
      <c r="DAF4" s="79"/>
      <c r="DAG4" s="79"/>
      <c r="DAH4" s="79"/>
      <c r="DAI4" s="79"/>
      <c r="DAJ4" s="79"/>
      <c r="DAK4" s="79"/>
      <c r="DAL4" s="79"/>
      <c r="DAM4" s="79"/>
      <c r="DAN4" s="79"/>
      <c r="DAO4" s="79"/>
      <c r="DAP4" s="79"/>
      <c r="DAQ4" s="79"/>
      <c r="DAR4" s="79"/>
      <c r="DAS4" s="79"/>
      <c r="DAT4" s="79"/>
      <c r="DAU4" s="79"/>
      <c r="DAV4" s="79"/>
      <c r="DAW4" s="79"/>
      <c r="DAX4" s="79"/>
      <c r="DAY4" s="79"/>
      <c r="DAZ4" s="79"/>
      <c r="DBA4" s="79"/>
      <c r="DBB4" s="79"/>
      <c r="DBC4" s="79"/>
      <c r="DBD4" s="79"/>
      <c r="DBE4" s="79"/>
      <c r="DBF4" s="79"/>
      <c r="DBG4" s="79"/>
      <c r="DBH4" s="79"/>
      <c r="DBI4" s="79"/>
      <c r="DBJ4" s="79"/>
      <c r="DBK4" s="79"/>
      <c r="DBL4" s="79"/>
      <c r="DBM4" s="79"/>
      <c r="DBN4" s="79"/>
      <c r="DBO4" s="79"/>
      <c r="DBP4" s="79"/>
      <c r="DBQ4" s="79"/>
      <c r="DBR4" s="79"/>
      <c r="DBS4" s="79"/>
      <c r="DBT4" s="79"/>
      <c r="DBU4" s="79"/>
      <c r="DBV4" s="79"/>
      <c r="DBW4" s="79"/>
      <c r="DBX4" s="79"/>
      <c r="DBY4" s="79"/>
      <c r="DBZ4" s="79"/>
      <c r="DCA4" s="79"/>
      <c r="DCB4" s="79"/>
      <c r="DCC4" s="79"/>
      <c r="DCD4" s="79"/>
      <c r="DCE4" s="79"/>
      <c r="DCF4" s="79"/>
      <c r="DCG4" s="79"/>
      <c r="DCH4" s="79"/>
      <c r="DCI4" s="79"/>
      <c r="DCJ4" s="79"/>
      <c r="DCK4" s="79"/>
      <c r="DCL4" s="79"/>
      <c r="DCM4" s="79"/>
      <c r="DCN4" s="79"/>
      <c r="DCO4" s="79"/>
      <c r="DCP4" s="79"/>
      <c r="DCQ4" s="79"/>
      <c r="DCR4" s="79"/>
      <c r="DCS4" s="79"/>
      <c r="DCT4" s="79"/>
      <c r="DCU4" s="79"/>
      <c r="DCV4" s="79"/>
      <c r="DCW4" s="79"/>
      <c r="DCX4" s="79"/>
      <c r="DCY4" s="79"/>
      <c r="DCZ4" s="79"/>
      <c r="DDA4" s="79"/>
      <c r="DDB4" s="79"/>
      <c r="DDC4" s="79"/>
      <c r="DDD4" s="79"/>
      <c r="DDE4" s="79"/>
      <c r="DDF4" s="79"/>
      <c r="DDG4" s="79"/>
      <c r="DDH4" s="79"/>
      <c r="DDI4" s="79"/>
      <c r="DDJ4" s="79"/>
      <c r="DDK4" s="79"/>
      <c r="DDL4" s="79"/>
      <c r="DDM4" s="79"/>
      <c r="DDN4" s="79"/>
      <c r="DDO4" s="79"/>
      <c r="DDP4" s="79"/>
      <c r="DDQ4" s="79"/>
      <c r="DDR4" s="79"/>
      <c r="DDS4" s="79"/>
      <c r="DDT4" s="79"/>
      <c r="DDU4" s="79"/>
      <c r="DDV4" s="79"/>
      <c r="DDW4" s="79"/>
      <c r="DDX4" s="79"/>
      <c r="DDY4" s="79"/>
      <c r="DDZ4" s="79"/>
      <c r="DEA4" s="79"/>
      <c r="DEB4" s="79"/>
      <c r="DEC4" s="79"/>
      <c r="DED4" s="79"/>
      <c r="DEE4" s="79"/>
      <c r="DEF4" s="79"/>
      <c r="DEG4" s="79"/>
      <c r="DEH4" s="79"/>
      <c r="DEI4" s="79"/>
      <c r="DEJ4" s="79"/>
      <c r="DEK4" s="79"/>
      <c r="DEL4" s="79"/>
      <c r="DEM4" s="79"/>
      <c r="DEN4" s="79"/>
      <c r="DEO4" s="79"/>
      <c r="DEP4" s="79"/>
      <c r="DEQ4" s="79"/>
      <c r="DER4" s="79"/>
      <c r="DES4" s="79"/>
      <c r="DET4" s="79"/>
      <c r="DEU4" s="79"/>
      <c r="DEV4" s="79"/>
      <c r="DEW4" s="79"/>
      <c r="DEX4" s="79"/>
      <c r="DEY4" s="79"/>
      <c r="DEZ4" s="79"/>
      <c r="DFA4" s="79"/>
      <c r="DFB4" s="79"/>
      <c r="DFC4" s="79"/>
      <c r="DFD4" s="79"/>
      <c r="DFE4" s="79"/>
      <c r="DFF4" s="79"/>
      <c r="DFG4" s="79"/>
      <c r="DFH4" s="79"/>
      <c r="DFI4" s="79"/>
      <c r="DFJ4" s="79"/>
      <c r="DFK4" s="79"/>
      <c r="DFL4" s="79"/>
      <c r="DFM4" s="79"/>
      <c r="DFN4" s="79"/>
      <c r="DFO4" s="79"/>
      <c r="DFP4" s="79"/>
      <c r="DFQ4" s="79"/>
      <c r="DFR4" s="79"/>
      <c r="DFS4" s="79"/>
      <c r="DFT4" s="79"/>
      <c r="DFU4" s="79"/>
      <c r="DFV4" s="79"/>
      <c r="DFW4" s="79"/>
      <c r="DFX4" s="79"/>
      <c r="DFY4" s="79"/>
      <c r="DFZ4" s="79"/>
      <c r="DGA4" s="79"/>
      <c r="DGB4" s="79"/>
      <c r="DGC4" s="79"/>
      <c r="DGD4" s="79"/>
      <c r="DGE4" s="79"/>
      <c r="DGF4" s="79"/>
      <c r="DGG4" s="79"/>
      <c r="DGH4" s="79"/>
      <c r="DGI4" s="79"/>
      <c r="DGJ4" s="79"/>
      <c r="DGK4" s="79"/>
      <c r="DGL4" s="79"/>
      <c r="DGM4" s="79"/>
      <c r="DGN4" s="79"/>
      <c r="DGO4" s="79"/>
      <c r="DGP4" s="79"/>
      <c r="DGQ4" s="79"/>
      <c r="DGR4" s="79"/>
      <c r="DGS4" s="79"/>
      <c r="DGT4" s="79"/>
      <c r="DGU4" s="79"/>
      <c r="DGV4" s="79"/>
      <c r="DGW4" s="79"/>
      <c r="DGX4" s="79"/>
      <c r="DGY4" s="79"/>
      <c r="DGZ4" s="79"/>
      <c r="DHA4" s="79"/>
      <c r="DHB4" s="79"/>
      <c r="DHC4" s="79"/>
      <c r="DHD4" s="79"/>
      <c r="DHE4" s="79"/>
      <c r="DHF4" s="79"/>
      <c r="DHG4" s="79"/>
      <c r="DHH4" s="79"/>
      <c r="DHI4" s="79"/>
      <c r="DHJ4" s="79"/>
      <c r="DHK4" s="79"/>
      <c r="DHL4" s="79"/>
      <c r="DHM4" s="79"/>
      <c r="DHN4" s="79"/>
      <c r="DHO4" s="79"/>
      <c r="DHP4" s="79"/>
      <c r="DHQ4" s="79"/>
      <c r="DHR4" s="79"/>
      <c r="DHS4" s="79"/>
      <c r="DHT4" s="79"/>
      <c r="DHU4" s="79"/>
      <c r="DHV4" s="79"/>
      <c r="DHW4" s="79"/>
      <c r="DHX4" s="79"/>
      <c r="DHY4" s="79"/>
      <c r="DHZ4" s="79"/>
      <c r="DIA4" s="79"/>
      <c r="DIB4" s="79"/>
      <c r="DIC4" s="79"/>
      <c r="DID4" s="79"/>
      <c r="DIE4" s="79"/>
      <c r="DIF4" s="79"/>
      <c r="DIG4" s="79"/>
      <c r="DIH4" s="79"/>
      <c r="DII4" s="79"/>
      <c r="DIJ4" s="79"/>
      <c r="DIK4" s="79"/>
      <c r="DIL4" s="79"/>
      <c r="DIM4" s="79"/>
      <c r="DIN4" s="79"/>
      <c r="DIO4" s="79"/>
      <c r="DIP4" s="79"/>
      <c r="DIQ4" s="79"/>
      <c r="DIR4" s="79"/>
      <c r="DIS4" s="79"/>
      <c r="DIT4" s="79"/>
      <c r="DIU4" s="79"/>
      <c r="DIV4" s="79"/>
      <c r="DIW4" s="79"/>
      <c r="DIX4" s="79"/>
      <c r="DIY4" s="79"/>
      <c r="DIZ4" s="79"/>
      <c r="DJA4" s="79"/>
      <c r="DJB4" s="79"/>
      <c r="DJC4" s="79"/>
      <c r="DJD4" s="79"/>
      <c r="DJE4" s="79"/>
      <c r="DJF4" s="79"/>
      <c r="DJG4" s="79"/>
      <c r="DJH4" s="79"/>
      <c r="DJI4" s="79"/>
      <c r="DJJ4" s="79"/>
      <c r="DJK4" s="79"/>
      <c r="DJL4" s="79"/>
      <c r="DJM4" s="79"/>
      <c r="DJN4" s="79"/>
      <c r="DJO4" s="79"/>
      <c r="DJP4" s="79"/>
      <c r="DJQ4" s="79"/>
      <c r="DJR4" s="79"/>
      <c r="DJS4" s="79"/>
      <c r="DJT4" s="79"/>
      <c r="DJU4" s="79"/>
      <c r="DJV4" s="79"/>
      <c r="DJW4" s="79"/>
      <c r="DJX4" s="79"/>
      <c r="DJY4" s="79"/>
      <c r="DJZ4" s="79"/>
      <c r="DKA4" s="79"/>
      <c r="DKB4" s="79"/>
      <c r="DKC4" s="79"/>
      <c r="DKD4" s="79"/>
      <c r="DKE4" s="79"/>
      <c r="DKF4" s="79"/>
      <c r="DKG4" s="79"/>
      <c r="DKH4" s="79"/>
      <c r="DKI4" s="79"/>
      <c r="DKJ4" s="79"/>
      <c r="DKK4" s="79"/>
      <c r="DKL4" s="79"/>
      <c r="DKM4" s="79"/>
      <c r="DKN4" s="79"/>
      <c r="DKO4" s="79"/>
      <c r="DKP4" s="79"/>
      <c r="DKQ4" s="79"/>
      <c r="DKR4" s="79"/>
      <c r="DKS4" s="79"/>
      <c r="DKT4" s="79"/>
      <c r="DKU4" s="79"/>
      <c r="DKV4" s="79"/>
      <c r="DKW4" s="79"/>
      <c r="DKX4" s="79"/>
      <c r="DKY4" s="79"/>
      <c r="DKZ4" s="79"/>
      <c r="DLA4" s="79"/>
      <c r="DLB4" s="79"/>
      <c r="DLC4" s="79"/>
      <c r="DLD4" s="79"/>
      <c r="DLE4" s="79"/>
      <c r="DLF4" s="79"/>
      <c r="DLG4" s="79"/>
      <c r="DLH4" s="79"/>
      <c r="DLI4" s="79"/>
      <c r="DLJ4" s="79"/>
      <c r="DLK4" s="79"/>
      <c r="DLL4" s="79"/>
      <c r="DLM4" s="79"/>
      <c r="DLN4" s="79"/>
      <c r="DLO4" s="79"/>
      <c r="DLP4" s="79"/>
      <c r="DLQ4" s="79"/>
      <c r="DLR4" s="79"/>
      <c r="DLS4" s="79"/>
      <c r="DLT4" s="79"/>
      <c r="DLU4" s="79"/>
      <c r="DLV4" s="79"/>
      <c r="DLW4" s="79"/>
      <c r="DLX4" s="79"/>
      <c r="DLY4" s="79"/>
      <c r="DLZ4" s="79"/>
      <c r="DMA4" s="79"/>
      <c r="DMB4" s="79"/>
      <c r="DMC4" s="79"/>
      <c r="DMD4" s="79"/>
      <c r="DME4" s="79"/>
      <c r="DMF4" s="79"/>
      <c r="DMG4" s="79"/>
      <c r="DMH4" s="79"/>
      <c r="DMI4" s="79"/>
      <c r="DMJ4" s="79"/>
      <c r="DMK4" s="79"/>
      <c r="DML4" s="79"/>
      <c r="DMM4" s="79"/>
      <c r="DMN4" s="79"/>
      <c r="DMO4" s="79"/>
      <c r="DMP4" s="79"/>
      <c r="DMQ4" s="79"/>
      <c r="DMR4" s="79"/>
      <c r="DMS4" s="79"/>
      <c r="DMT4" s="79"/>
      <c r="DMU4" s="79"/>
      <c r="DMV4" s="79"/>
      <c r="DMW4" s="79"/>
      <c r="DMX4" s="79"/>
      <c r="DMY4" s="79"/>
      <c r="DMZ4" s="79"/>
      <c r="DNA4" s="79"/>
      <c r="DNB4" s="79"/>
      <c r="DNC4" s="79"/>
      <c r="DND4" s="79"/>
      <c r="DNE4" s="79"/>
      <c r="DNF4" s="79"/>
      <c r="DNG4" s="79"/>
      <c r="DNH4" s="79"/>
      <c r="DNI4" s="79"/>
      <c r="DNJ4" s="79"/>
      <c r="DNK4" s="79"/>
      <c r="DNL4" s="79"/>
      <c r="DNM4" s="79"/>
      <c r="DNN4" s="79"/>
      <c r="DNO4" s="79"/>
      <c r="DNP4" s="79"/>
      <c r="DNQ4" s="79"/>
      <c r="DNR4" s="79"/>
      <c r="DNS4" s="79"/>
      <c r="DNT4" s="79"/>
      <c r="DNU4" s="79"/>
      <c r="DNV4" s="79"/>
      <c r="DNW4" s="79"/>
      <c r="DNX4" s="79"/>
      <c r="DNY4" s="79"/>
      <c r="DNZ4" s="79"/>
      <c r="DOA4" s="79"/>
      <c r="DOB4" s="79"/>
      <c r="DOC4" s="79"/>
      <c r="DOD4" s="79"/>
      <c r="DOE4" s="79"/>
      <c r="DOF4" s="79"/>
      <c r="DOG4" s="79"/>
      <c r="DOH4" s="79"/>
      <c r="DOI4" s="79"/>
      <c r="DOJ4" s="79"/>
      <c r="DOK4" s="79"/>
      <c r="DOL4" s="79"/>
      <c r="DOM4" s="79"/>
      <c r="DON4" s="79"/>
      <c r="DOO4" s="79"/>
      <c r="DOP4" s="79"/>
      <c r="DOQ4" s="79"/>
      <c r="DOR4" s="79"/>
      <c r="DOS4" s="79"/>
      <c r="DOT4" s="79"/>
      <c r="DOU4" s="79"/>
      <c r="DOV4" s="79"/>
      <c r="DOW4" s="79"/>
      <c r="DOX4" s="79"/>
      <c r="DOY4" s="79"/>
      <c r="DOZ4" s="79"/>
      <c r="DPA4" s="79"/>
      <c r="DPB4" s="79"/>
      <c r="DPC4" s="79"/>
      <c r="DPD4" s="79"/>
      <c r="DPE4" s="79"/>
      <c r="DPF4" s="79"/>
      <c r="DPG4" s="79"/>
      <c r="DPH4" s="79"/>
      <c r="DPI4" s="79"/>
      <c r="DPJ4" s="79"/>
      <c r="DPK4" s="79"/>
      <c r="DPL4" s="79"/>
      <c r="DPM4" s="79"/>
      <c r="DPN4" s="79"/>
      <c r="DPO4" s="79"/>
      <c r="DPP4" s="79"/>
      <c r="DPQ4" s="79"/>
      <c r="DPR4" s="79"/>
      <c r="DPS4" s="79"/>
      <c r="DPT4" s="79"/>
      <c r="DPU4" s="79"/>
      <c r="DPV4" s="79"/>
      <c r="DPW4" s="79"/>
      <c r="DPX4" s="79"/>
      <c r="DPY4" s="79"/>
      <c r="DPZ4" s="79"/>
      <c r="DQA4" s="79"/>
      <c r="DQB4" s="79"/>
      <c r="DQC4" s="79"/>
      <c r="DQD4" s="79"/>
      <c r="DQE4" s="79"/>
      <c r="DQF4" s="79"/>
      <c r="DQG4" s="79"/>
      <c r="DQH4" s="79"/>
      <c r="DQI4" s="79"/>
      <c r="DQJ4" s="79"/>
      <c r="DQK4" s="79"/>
      <c r="DQL4" s="79"/>
      <c r="DQM4" s="79"/>
      <c r="DQN4" s="79"/>
      <c r="DQO4" s="79"/>
      <c r="DQP4" s="79"/>
      <c r="DQQ4" s="79"/>
      <c r="DQR4" s="79"/>
      <c r="DQS4" s="79"/>
      <c r="DQT4" s="79"/>
      <c r="DQU4" s="79"/>
      <c r="DQV4" s="79"/>
      <c r="DQW4" s="79"/>
      <c r="DQX4" s="79"/>
      <c r="DQY4" s="79"/>
      <c r="DQZ4" s="79"/>
      <c r="DRA4" s="79"/>
      <c r="DRB4" s="79"/>
      <c r="DRC4" s="79"/>
      <c r="DRD4" s="79"/>
      <c r="DRE4" s="79"/>
      <c r="DRF4" s="79"/>
      <c r="DRG4" s="79"/>
      <c r="DRH4" s="79"/>
      <c r="DRI4" s="79"/>
      <c r="DRJ4" s="79"/>
      <c r="DRK4" s="79"/>
      <c r="DRL4" s="79"/>
      <c r="DRM4" s="79"/>
      <c r="DRN4" s="79"/>
      <c r="DRO4" s="79"/>
      <c r="DRP4" s="79"/>
      <c r="DRQ4" s="79"/>
      <c r="DRR4" s="79"/>
      <c r="DRS4" s="79"/>
      <c r="DRT4" s="79"/>
      <c r="DRU4" s="79"/>
      <c r="DRV4" s="79"/>
      <c r="DRW4" s="79"/>
      <c r="DRX4" s="79"/>
      <c r="DRY4" s="79"/>
      <c r="DRZ4" s="79"/>
      <c r="DSA4" s="79"/>
      <c r="DSB4" s="79"/>
      <c r="DSC4" s="79"/>
      <c r="DSD4" s="79"/>
      <c r="DSE4" s="79"/>
      <c r="DSF4" s="79"/>
      <c r="DSG4" s="79"/>
      <c r="DSH4" s="79"/>
      <c r="DSI4" s="79"/>
      <c r="DSJ4" s="79"/>
      <c r="DSK4" s="79"/>
      <c r="DSL4" s="79"/>
      <c r="DSM4" s="79"/>
      <c r="DSN4" s="79"/>
      <c r="DSO4" s="79"/>
      <c r="DSP4" s="79"/>
      <c r="DSQ4" s="79"/>
      <c r="DSR4" s="79"/>
      <c r="DSS4" s="79"/>
      <c r="DST4" s="79"/>
      <c r="DSU4" s="79"/>
      <c r="DSV4" s="79"/>
      <c r="DSW4" s="79"/>
      <c r="DSX4" s="79"/>
      <c r="DSY4" s="79"/>
      <c r="DSZ4" s="79"/>
      <c r="DTA4" s="79"/>
      <c r="DTB4" s="79"/>
      <c r="DTC4" s="79"/>
      <c r="DTD4" s="79"/>
      <c r="DTE4" s="79"/>
      <c r="DTF4" s="79"/>
      <c r="DTG4" s="79"/>
      <c r="DTH4" s="79"/>
      <c r="DTI4" s="79"/>
      <c r="DTJ4" s="79"/>
      <c r="DTK4" s="79"/>
      <c r="DTL4" s="79"/>
      <c r="DTM4" s="79"/>
      <c r="DTN4" s="79"/>
      <c r="DTO4" s="79"/>
      <c r="DTP4" s="79"/>
      <c r="DTQ4" s="79"/>
      <c r="DTR4" s="79"/>
      <c r="DTS4" s="79"/>
      <c r="DTT4" s="79"/>
      <c r="DTU4" s="79"/>
      <c r="DTV4" s="79"/>
      <c r="DTW4" s="79"/>
      <c r="DTX4" s="79"/>
      <c r="DTY4" s="79"/>
      <c r="DTZ4" s="79"/>
      <c r="DUA4" s="79"/>
      <c r="DUB4" s="79"/>
      <c r="DUC4" s="79"/>
      <c r="DUD4" s="79"/>
      <c r="DUE4" s="79"/>
      <c r="DUF4" s="79"/>
      <c r="DUG4" s="79"/>
      <c r="DUH4" s="79"/>
      <c r="DUI4" s="79"/>
      <c r="DUJ4" s="79"/>
      <c r="DUK4" s="79"/>
      <c r="DUL4" s="79"/>
      <c r="DUM4" s="79"/>
      <c r="DUN4" s="79"/>
      <c r="DUO4" s="79"/>
      <c r="DUP4" s="79"/>
      <c r="DUQ4" s="79"/>
      <c r="DUR4" s="79"/>
      <c r="DUS4" s="79"/>
      <c r="DUT4" s="79"/>
      <c r="DUU4" s="79"/>
      <c r="DUV4" s="79"/>
      <c r="DUW4" s="79"/>
      <c r="DUX4" s="79"/>
      <c r="DUY4" s="79"/>
      <c r="DUZ4" s="79"/>
      <c r="DVA4" s="79"/>
      <c r="DVB4" s="79"/>
      <c r="DVC4" s="79"/>
      <c r="DVD4" s="79"/>
      <c r="DVE4" s="79"/>
      <c r="DVF4" s="79"/>
      <c r="DVG4" s="79"/>
      <c r="DVH4" s="79"/>
      <c r="DVI4" s="79"/>
      <c r="DVJ4" s="79"/>
      <c r="DVK4" s="79"/>
      <c r="DVL4" s="79"/>
      <c r="DVM4" s="79"/>
      <c r="DVN4" s="79"/>
      <c r="DVO4" s="79"/>
      <c r="DVP4" s="79"/>
      <c r="DVQ4" s="79"/>
      <c r="DVR4" s="79"/>
      <c r="DVS4" s="79"/>
      <c r="DVT4" s="79"/>
      <c r="DVU4" s="79"/>
      <c r="DVV4" s="79"/>
      <c r="DVW4" s="79"/>
      <c r="DVX4" s="79"/>
      <c r="DVY4" s="79"/>
      <c r="DVZ4" s="79"/>
      <c r="DWA4" s="79"/>
      <c r="DWB4" s="79"/>
      <c r="DWC4" s="79"/>
      <c r="DWD4" s="79"/>
      <c r="DWE4" s="79"/>
      <c r="DWF4" s="79"/>
      <c r="DWG4" s="79"/>
      <c r="DWH4" s="79"/>
      <c r="DWI4" s="79"/>
      <c r="DWJ4" s="79"/>
      <c r="DWK4" s="79"/>
      <c r="DWL4" s="79"/>
      <c r="DWM4" s="79"/>
      <c r="DWN4" s="79"/>
      <c r="DWO4" s="79"/>
      <c r="DWP4" s="79"/>
      <c r="DWQ4" s="79"/>
      <c r="DWR4" s="79"/>
      <c r="DWS4" s="79"/>
      <c r="DWT4" s="79"/>
      <c r="DWU4" s="79"/>
      <c r="DWV4" s="79"/>
      <c r="DWW4" s="79"/>
      <c r="DWX4" s="79"/>
      <c r="DWY4" s="79"/>
      <c r="DWZ4" s="79"/>
      <c r="DXA4" s="79"/>
      <c r="DXB4" s="79"/>
      <c r="DXC4" s="79"/>
      <c r="DXD4" s="79"/>
      <c r="DXE4" s="79"/>
      <c r="DXF4" s="79"/>
      <c r="DXG4" s="79"/>
      <c r="DXH4" s="79"/>
      <c r="DXI4" s="79"/>
      <c r="DXJ4" s="79"/>
      <c r="DXK4" s="79"/>
      <c r="DXL4" s="79"/>
      <c r="DXM4" s="79"/>
      <c r="DXN4" s="79"/>
      <c r="DXO4" s="79"/>
      <c r="DXP4" s="79"/>
      <c r="DXQ4" s="79"/>
      <c r="DXR4" s="79"/>
      <c r="DXS4" s="79"/>
      <c r="DXT4" s="79"/>
      <c r="DXU4" s="79"/>
      <c r="DXV4" s="79"/>
      <c r="DXW4" s="79"/>
      <c r="DXX4" s="79"/>
      <c r="DXY4" s="79"/>
      <c r="DXZ4" s="79"/>
      <c r="DYA4" s="79"/>
      <c r="DYB4" s="79"/>
      <c r="DYC4" s="79"/>
      <c r="DYD4" s="79"/>
      <c r="DYE4" s="79"/>
      <c r="DYF4" s="79"/>
      <c r="DYG4" s="79"/>
      <c r="DYH4" s="79"/>
      <c r="DYI4" s="79"/>
      <c r="DYJ4" s="79"/>
      <c r="DYK4" s="79"/>
      <c r="DYL4" s="79"/>
      <c r="DYM4" s="79"/>
      <c r="DYN4" s="79"/>
      <c r="DYO4" s="79"/>
      <c r="DYP4" s="79"/>
      <c r="DYQ4" s="79"/>
      <c r="DYR4" s="79"/>
      <c r="DYS4" s="79"/>
      <c r="DYT4" s="79"/>
      <c r="DYU4" s="79"/>
      <c r="DYV4" s="79"/>
      <c r="DYW4" s="79"/>
      <c r="DYX4" s="79"/>
      <c r="DYY4" s="79"/>
      <c r="DYZ4" s="79"/>
      <c r="DZA4" s="79"/>
      <c r="DZB4" s="79"/>
      <c r="DZC4" s="79"/>
      <c r="DZD4" s="79"/>
      <c r="DZE4" s="79"/>
      <c r="DZF4" s="79"/>
      <c r="DZG4" s="79"/>
      <c r="DZH4" s="79"/>
      <c r="DZI4" s="79"/>
      <c r="DZJ4" s="79"/>
      <c r="DZK4" s="79"/>
      <c r="DZL4" s="79"/>
      <c r="DZM4" s="79"/>
      <c r="DZN4" s="79"/>
      <c r="DZO4" s="79"/>
      <c r="DZP4" s="79"/>
      <c r="DZQ4" s="79"/>
      <c r="DZR4" s="79"/>
      <c r="DZS4" s="79"/>
      <c r="DZT4" s="79"/>
      <c r="DZU4" s="79"/>
      <c r="DZV4" s="79"/>
      <c r="DZW4" s="79"/>
      <c r="DZX4" s="79"/>
      <c r="DZY4" s="79"/>
      <c r="DZZ4" s="79"/>
      <c r="EAA4" s="79"/>
      <c r="EAB4" s="79"/>
      <c r="EAC4" s="79"/>
      <c r="EAD4" s="79"/>
      <c r="EAE4" s="79"/>
      <c r="EAF4" s="79"/>
      <c r="EAG4" s="79"/>
      <c r="EAH4" s="79"/>
      <c r="EAI4" s="79"/>
      <c r="EAJ4" s="79"/>
      <c r="EAK4" s="79"/>
      <c r="EAL4" s="79"/>
      <c r="EAM4" s="79"/>
      <c r="EAN4" s="79"/>
      <c r="EAO4" s="79"/>
      <c r="EAP4" s="79"/>
      <c r="EAQ4" s="79"/>
      <c r="EAR4" s="79"/>
      <c r="EAS4" s="79"/>
      <c r="EAT4" s="79"/>
      <c r="EAU4" s="79"/>
      <c r="EAV4" s="79"/>
      <c r="EAW4" s="79"/>
      <c r="EAX4" s="79"/>
      <c r="EAY4" s="79"/>
      <c r="EAZ4" s="79"/>
      <c r="EBA4" s="79"/>
      <c r="EBB4" s="79"/>
      <c r="EBC4" s="79"/>
      <c r="EBD4" s="79"/>
      <c r="EBE4" s="79"/>
      <c r="EBF4" s="79"/>
      <c r="EBG4" s="79"/>
      <c r="EBH4" s="79"/>
      <c r="EBI4" s="79"/>
      <c r="EBJ4" s="79"/>
      <c r="EBK4" s="79"/>
      <c r="EBL4" s="79"/>
      <c r="EBM4" s="79"/>
      <c r="EBN4" s="79"/>
      <c r="EBO4" s="79"/>
      <c r="EBP4" s="79"/>
      <c r="EBQ4" s="79"/>
      <c r="EBR4" s="79"/>
      <c r="EBS4" s="79"/>
      <c r="EBT4" s="79"/>
      <c r="EBU4" s="79"/>
      <c r="EBV4" s="79"/>
      <c r="EBW4" s="79"/>
      <c r="EBX4" s="79"/>
      <c r="EBY4" s="79"/>
      <c r="EBZ4" s="79"/>
      <c r="ECA4" s="79"/>
      <c r="ECB4" s="79"/>
      <c r="ECC4" s="79"/>
      <c r="ECD4" s="79"/>
      <c r="ECE4" s="79"/>
      <c r="ECF4" s="79"/>
      <c r="ECG4" s="79"/>
      <c r="ECH4" s="79"/>
      <c r="ECI4" s="79"/>
      <c r="ECJ4" s="79"/>
      <c r="ECK4" s="79"/>
      <c r="ECL4" s="79"/>
      <c r="ECM4" s="79"/>
      <c r="ECN4" s="79"/>
      <c r="ECO4" s="79"/>
      <c r="ECP4" s="79"/>
      <c r="ECQ4" s="79"/>
      <c r="ECR4" s="79"/>
      <c r="ECS4" s="79"/>
      <c r="ECT4" s="79"/>
      <c r="ECU4" s="79"/>
      <c r="ECV4" s="79"/>
      <c r="ECW4" s="79"/>
      <c r="ECX4" s="79"/>
      <c r="ECY4" s="79"/>
      <c r="ECZ4" s="79"/>
      <c r="EDA4" s="79"/>
      <c r="EDB4" s="79"/>
      <c r="EDC4" s="79"/>
      <c r="EDD4" s="79"/>
      <c r="EDE4" s="79"/>
      <c r="EDF4" s="79"/>
      <c r="EDG4" s="79"/>
      <c r="EDH4" s="79"/>
      <c r="EDI4" s="79"/>
      <c r="EDJ4" s="79"/>
      <c r="EDK4" s="79"/>
      <c r="EDL4" s="79"/>
      <c r="EDM4" s="79"/>
      <c r="EDN4" s="79"/>
      <c r="EDO4" s="79"/>
      <c r="EDP4" s="79"/>
      <c r="EDQ4" s="79"/>
      <c r="EDR4" s="79"/>
      <c r="EDS4" s="79"/>
      <c r="EDT4" s="79"/>
      <c r="EDU4" s="79"/>
      <c r="EDV4" s="79"/>
      <c r="EDW4" s="79"/>
      <c r="EDX4" s="79"/>
      <c r="EDY4" s="79"/>
      <c r="EDZ4" s="79"/>
      <c r="EEA4" s="79"/>
      <c r="EEB4" s="79"/>
      <c r="EEC4" s="79"/>
      <c r="EED4" s="79"/>
      <c r="EEE4" s="79"/>
      <c r="EEF4" s="79"/>
      <c r="EEG4" s="79"/>
      <c r="EEH4" s="79"/>
      <c r="EEI4" s="79"/>
      <c r="EEJ4" s="79"/>
      <c r="EEK4" s="79"/>
      <c r="EEL4" s="79"/>
      <c r="EEM4" s="79"/>
      <c r="EEN4" s="79"/>
      <c r="EEO4" s="79"/>
      <c r="EEP4" s="79"/>
      <c r="EEQ4" s="79"/>
      <c r="EER4" s="79"/>
      <c r="EES4" s="79"/>
      <c r="EET4" s="79"/>
      <c r="EEU4" s="79"/>
      <c r="EEV4" s="79"/>
      <c r="EEW4" s="79"/>
      <c r="EEX4" s="79"/>
      <c r="EEY4" s="79"/>
      <c r="EEZ4" s="79"/>
      <c r="EFA4" s="79"/>
      <c r="EFB4" s="79"/>
      <c r="EFC4" s="79"/>
      <c r="EFD4" s="79"/>
      <c r="EFE4" s="79"/>
      <c r="EFF4" s="79"/>
      <c r="EFG4" s="79"/>
      <c r="EFH4" s="79"/>
      <c r="EFI4" s="79"/>
      <c r="EFJ4" s="79"/>
      <c r="EFK4" s="79"/>
      <c r="EFL4" s="79"/>
      <c r="EFM4" s="79"/>
      <c r="EFN4" s="79"/>
      <c r="EFO4" s="79"/>
      <c r="EFP4" s="79"/>
      <c r="EFQ4" s="79"/>
      <c r="EFR4" s="79"/>
      <c r="EFS4" s="79"/>
      <c r="EFT4" s="79"/>
      <c r="EFU4" s="79"/>
      <c r="EFV4" s="79"/>
      <c r="EFW4" s="79"/>
      <c r="EFX4" s="79"/>
      <c r="EFY4" s="79"/>
      <c r="EFZ4" s="79"/>
      <c r="EGA4" s="79"/>
      <c r="EGB4" s="79"/>
      <c r="EGC4" s="79"/>
      <c r="EGD4" s="79"/>
      <c r="EGE4" s="79"/>
      <c r="EGF4" s="79"/>
      <c r="EGG4" s="79"/>
      <c r="EGH4" s="79"/>
      <c r="EGI4" s="79"/>
      <c r="EGJ4" s="79"/>
      <c r="EGK4" s="79"/>
      <c r="EGL4" s="79"/>
      <c r="EGM4" s="79"/>
      <c r="EGN4" s="79"/>
      <c r="EGO4" s="79"/>
      <c r="EGP4" s="79"/>
      <c r="EGQ4" s="79"/>
      <c r="EGR4" s="79"/>
      <c r="EGS4" s="79"/>
      <c r="EGT4" s="79"/>
      <c r="EGU4" s="79"/>
      <c r="EGV4" s="79"/>
      <c r="EGW4" s="79"/>
      <c r="EGX4" s="79"/>
      <c r="EGY4" s="79"/>
      <c r="EGZ4" s="79"/>
      <c r="EHA4" s="79"/>
      <c r="EHB4" s="79"/>
      <c r="EHC4" s="79"/>
      <c r="EHD4" s="79"/>
      <c r="EHE4" s="79"/>
      <c r="EHF4" s="79"/>
      <c r="EHG4" s="79"/>
      <c r="EHH4" s="79"/>
      <c r="EHI4" s="79"/>
      <c r="EHJ4" s="79"/>
      <c r="EHK4" s="79"/>
      <c r="EHL4" s="79"/>
      <c r="EHM4" s="79"/>
      <c r="EHN4" s="79"/>
      <c r="EHO4" s="79"/>
      <c r="EHP4" s="79"/>
      <c r="EHQ4" s="79"/>
      <c r="EHR4" s="79"/>
      <c r="EHS4" s="79"/>
      <c r="EHT4" s="79"/>
      <c r="EHU4" s="79"/>
      <c r="EHV4" s="79"/>
      <c r="EHW4" s="79"/>
      <c r="EHX4" s="79"/>
      <c r="EHY4" s="79"/>
      <c r="EHZ4" s="79"/>
      <c r="EIA4" s="79"/>
      <c r="EIB4" s="79"/>
      <c r="EIC4" s="79"/>
      <c r="EID4" s="79"/>
      <c r="EIE4" s="79"/>
      <c r="EIF4" s="79"/>
      <c r="EIG4" s="79"/>
      <c r="EIH4" s="79"/>
      <c r="EII4" s="79"/>
      <c r="EIJ4" s="79"/>
      <c r="EIK4" s="79"/>
      <c r="EIL4" s="79"/>
      <c r="EIM4" s="79"/>
      <c r="EIN4" s="79"/>
      <c r="EIO4" s="79"/>
      <c r="EIP4" s="79"/>
      <c r="EIQ4" s="79"/>
      <c r="EIR4" s="79"/>
      <c r="EIS4" s="79"/>
      <c r="EIT4" s="79"/>
      <c r="EIU4" s="79"/>
      <c r="EIV4" s="79"/>
      <c r="EIW4" s="79"/>
      <c r="EIX4" s="79"/>
      <c r="EIY4" s="79"/>
      <c r="EIZ4" s="79"/>
      <c r="EJA4" s="79"/>
      <c r="EJB4" s="79"/>
      <c r="EJC4" s="79"/>
      <c r="EJD4" s="79"/>
      <c r="EJE4" s="79"/>
      <c r="EJF4" s="79"/>
      <c r="EJG4" s="79"/>
      <c r="EJH4" s="79"/>
      <c r="EJI4" s="79"/>
      <c r="EJJ4" s="79"/>
      <c r="EJK4" s="79"/>
      <c r="EJL4" s="79"/>
      <c r="EJM4" s="79"/>
      <c r="EJN4" s="79"/>
      <c r="EJO4" s="79"/>
      <c r="EJP4" s="79"/>
      <c r="EJQ4" s="79"/>
      <c r="EJR4" s="79"/>
      <c r="EJS4" s="79"/>
      <c r="EJT4" s="79"/>
      <c r="EJU4" s="79"/>
      <c r="EJV4" s="79"/>
      <c r="EJW4" s="79"/>
      <c r="EJX4" s="79"/>
      <c r="EJY4" s="79"/>
      <c r="EJZ4" s="79"/>
      <c r="EKA4" s="79"/>
      <c r="EKB4" s="79"/>
      <c r="EKC4" s="79"/>
      <c r="EKD4" s="79"/>
      <c r="EKE4" s="79"/>
      <c r="EKF4" s="79"/>
      <c r="EKG4" s="79"/>
      <c r="EKH4" s="79"/>
      <c r="EKI4" s="79"/>
      <c r="EKJ4" s="79"/>
      <c r="EKK4" s="79"/>
      <c r="EKL4" s="79"/>
      <c r="EKM4" s="79"/>
      <c r="EKN4" s="79"/>
      <c r="EKO4" s="79"/>
      <c r="EKP4" s="79"/>
      <c r="EKQ4" s="79"/>
      <c r="EKR4" s="79"/>
      <c r="EKS4" s="79"/>
      <c r="EKT4" s="79"/>
      <c r="EKU4" s="79"/>
      <c r="EKV4" s="79"/>
      <c r="EKW4" s="79"/>
      <c r="EKX4" s="79"/>
      <c r="EKY4" s="79"/>
      <c r="EKZ4" s="79"/>
      <c r="ELA4" s="79"/>
      <c r="ELB4" s="79"/>
      <c r="ELC4" s="79"/>
      <c r="ELD4" s="79"/>
      <c r="ELE4" s="79"/>
      <c r="ELF4" s="79"/>
      <c r="ELG4" s="79"/>
      <c r="ELH4" s="79"/>
      <c r="ELI4" s="79"/>
      <c r="ELJ4" s="79"/>
      <c r="ELK4" s="79"/>
      <c r="ELL4" s="79"/>
      <c r="ELM4" s="79"/>
      <c r="ELN4" s="79"/>
      <c r="ELO4" s="79"/>
      <c r="ELP4" s="79"/>
      <c r="ELQ4" s="79"/>
      <c r="ELR4" s="79"/>
      <c r="ELS4" s="79"/>
      <c r="ELT4" s="79"/>
      <c r="ELU4" s="79"/>
      <c r="ELV4" s="79"/>
      <c r="ELW4" s="79"/>
      <c r="ELX4" s="79"/>
      <c r="ELY4" s="79"/>
      <c r="ELZ4" s="79"/>
      <c r="EMA4" s="79"/>
      <c r="EMB4" s="79"/>
      <c r="EMC4" s="79"/>
      <c r="EMD4" s="79"/>
      <c r="EME4" s="79"/>
      <c r="EMF4" s="79"/>
      <c r="EMG4" s="79"/>
      <c r="EMH4" s="79"/>
      <c r="EMI4" s="79"/>
      <c r="EMJ4" s="79"/>
      <c r="EMK4" s="79"/>
      <c r="EML4" s="79"/>
      <c r="EMM4" s="79"/>
      <c r="EMN4" s="79"/>
      <c r="EMO4" s="79"/>
      <c r="EMP4" s="79"/>
      <c r="EMQ4" s="79"/>
      <c r="EMR4" s="79"/>
      <c r="EMS4" s="79"/>
      <c r="EMT4" s="79"/>
      <c r="EMU4" s="79"/>
      <c r="EMV4" s="79"/>
      <c r="EMW4" s="79"/>
      <c r="EMX4" s="79"/>
      <c r="EMY4" s="79"/>
      <c r="EMZ4" s="79"/>
      <c r="ENA4" s="79"/>
      <c r="ENB4" s="79"/>
      <c r="ENC4" s="79"/>
      <c r="END4" s="79"/>
      <c r="ENE4" s="79"/>
      <c r="ENF4" s="79"/>
      <c r="ENG4" s="79"/>
      <c r="ENH4" s="79"/>
      <c r="ENI4" s="79"/>
      <c r="ENJ4" s="79"/>
      <c r="ENK4" s="79"/>
      <c r="ENL4" s="79"/>
      <c r="ENM4" s="79"/>
      <c r="ENN4" s="79"/>
      <c r="ENO4" s="79"/>
      <c r="ENP4" s="79"/>
      <c r="ENQ4" s="79"/>
      <c r="ENR4" s="79"/>
      <c r="ENS4" s="79"/>
      <c r="ENT4" s="79"/>
      <c r="ENU4" s="79"/>
      <c r="ENV4" s="79"/>
      <c r="ENW4" s="79"/>
      <c r="ENX4" s="79"/>
      <c r="ENY4" s="79"/>
      <c r="ENZ4" s="79"/>
      <c r="EOA4" s="79"/>
      <c r="EOB4" s="79"/>
      <c r="EOC4" s="79"/>
      <c r="EOD4" s="79"/>
      <c r="EOE4" s="79"/>
      <c r="EOF4" s="79"/>
      <c r="EOG4" s="79"/>
      <c r="EOH4" s="79"/>
      <c r="EOI4" s="79"/>
      <c r="EOJ4" s="79"/>
      <c r="EOK4" s="79"/>
      <c r="EOL4" s="79"/>
      <c r="EOM4" s="79"/>
      <c r="EON4" s="79"/>
      <c r="EOO4" s="79"/>
      <c r="EOP4" s="79"/>
      <c r="EOQ4" s="79"/>
      <c r="EOR4" s="79"/>
      <c r="EOS4" s="79"/>
      <c r="EOT4" s="79"/>
      <c r="EOU4" s="79"/>
      <c r="EOV4" s="79"/>
      <c r="EOW4" s="79"/>
      <c r="EOX4" s="79"/>
      <c r="EOY4" s="79"/>
      <c r="EOZ4" s="79"/>
      <c r="EPA4" s="79"/>
      <c r="EPB4" s="79"/>
      <c r="EPC4" s="79"/>
      <c r="EPD4" s="79"/>
      <c r="EPE4" s="79"/>
      <c r="EPF4" s="79"/>
      <c r="EPG4" s="79"/>
      <c r="EPH4" s="79"/>
      <c r="EPI4" s="79"/>
      <c r="EPJ4" s="79"/>
      <c r="EPK4" s="79"/>
      <c r="EPL4" s="79"/>
      <c r="EPM4" s="79"/>
      <c r="EPN4" s="79"/>
      <c r="EPO4" s="79"/>
      <c r="EPP4" s="79"/>
      <c r="EPQ4" s="79"/>
      <c r="EPR4" s="79"/>
      <c r="EPS4" s="79"/>
      <c r="EPT4" s="79"/>
      <c r="EPU4" s="79"/>
      <c r="EPV4" s="79"/>
      <c r="EPW4" s="79"/>
      <c r="EPX4" s="79"/>
      <c r="EPY4" s="79"/>
      <c r="EPZ4" s="79"/>
      <c r="EQA4" s="79"/>
      <c r="EQB4" s="79"/>
      <c r="EQC4" s="79"/>
      <c r="EQD4" s="79"/>
      <c r="EQE4" s="79"/>
      <c r="EQF4" s="79"/>
      <c r="EQG4" s="79"/>
      <c r="EQH4" s="79"/>
      <c r="EQI4" s="79"/>
      <c r="EQJ4" s="79"/>
      <c r="EQK4" s="79"/>
      <c r="EQL4" s="79"/>
      <c r="EQM4" s="79"/>
      <c r="EQN4" s="79"/>
      <c r="EQO4" s="79"/>
      <c r="EQP4" s="79"/>
      <c r="EQQ4" s="79"/>
      <c r="EQR4" s="79"/>
      <c r="EQS4" s="79"/>
      <c r="EQT4" s="79"/>
      <c r="EQU4" s="79"/>
      <c r="EQV4" s="79"/>
      <c r="EQW4" s="79"/>
      <c r="EQX4" s="79"/>
      <c r="EQY4" s="79"/>
      <c r="EQZ4" s="79"/>
      <c r="ERA4" s="79"/>
      <c r="ERB4" s="79"/>
      <c r="ERC4" s="79"/>
      <c r="ERD4" s="79"/>
      <c r="ERE4" s="79"/>
      <c r="ERF4" s="79"/>
      <c r="ERG4" s="79"/>
      <c r="ERH4" s="79"/>
      <c r="ERI4" s="79"/>
      <c r="ERJ4" s="79"/>
      <c r="ERK4" s="79"/>
      <c r="ERL4" s="79"/>
      <c r="ERM4" s="79"/>
      <c r="ERN4" s="79"/>
      <c r="ERO4" s="79"/>
      <c r="ERP4" s="79"/>
      <c r="ERQ4" s="79"/>
      <c r="ERR4" s="79"/>
      <c r="ERS4" s="79"/>
      <c r="ERT4" s="79"/>
      <c r="ERU4" s="79"/>
      <c r="ERV4" s="79"/>
      <c r="ERW4" s="79"/>
      <c r="ERX4" s="79"/>
      <c r="ERY4" s="79"/>
      <c r="ERZ4" s="79"/>
      <c r="ESA4" s="79"/>
      <c r="ESB4" s="79"/>
      <c r="ESC4" s="79"/>
      <c r="ESD4" s="79"/>
      <c r="ESE4" s="79"/>
      <c r="ESF4" s="79"/>
      <c r="ESG4" s="79"/>
      <c r="ESH4" s="79"/>
      <c r="ESI4" s="79"/>
      <c r="ESJ4" s="79"/>
      <c r="ESK4" s="79"/>
      <c r="ESL4" s="79"/>
      <c r="ESM4" s="79"/>
      <c r="ESN4" s="79"/>
      <c r="ESO4" s="79"/>
      <c r="ESP4" s="79"/>
      <c r="ESQ4" s="79"/>
      <c r="ESR4" s="79"/>
      <c r="ESS4" s="79"/>
      <c r="EST4" s="79"/>
      <c r="ESU4" s="79"/>
      <c r="ESV4" s="79"/>
      <c r="ESW4" s="79"/>
      <c r="ESX4" s="79"/>
      <c r="ESY4" s="79"/>
      <c r="ESZ4" s="79"/>
      <c r="ETA4" s="79"/>
      <c r="ETB4" s="79"/>
      <c r="ETC4" s="79"/>
      <c r="ETD4" s="79"/>
      <c r="ETE4" s="79"/>
      <c r="ETF4" s="79"/>
      <c r="ETG4" s="79"/>
      <c r="ETH4" s="79"/>
      <c r="ETI4" s="79"/>
      <c r="ETJ4" s="79"/>
      <c r="ETK4" s="79"/>
      <c r="ETL4" s="79"/>
      <c r="ETM4" s="79"/>
      <c r="ETN4" s="79"/>
      <c r="ETO4" s="79"/>
      <c r="ETP4" s="79"/>
      <c r="ETQ4" s="79"/>
      <c r="ETR4" s="79"/>
      <c r="ETS4" s="79"/>
      <c r="ETT4" s="79"/>
      <c r="ETU4" s="79"/>
      <c r="ETV4" s="79"/>
      <c r="ETW4" s="79"/>
      <c r="ETX4" s="79"/>
      <c r="ETY4" s="79"/>
      <c r="ETZ4" s="79"/>
      <c r="EUA4" s="79"/>
      <c r="EUB4" s="79"/>
      <c r="EUC4" s="79"/>
      <c r="EUD4" s="79"/>
      <c r="EUE4" s="79"/>
      <c r="EUF4" s="79"/>
      <c r="EUG4" s="79"/>
      <c r="EUH4" s="79"/>
      <c r="EUI4" s="79"/>
      <c r="EUJ4" s="79"/>
      <c r="EUK4" s="79"/>
      <c r="EUL4" s="79"/>
      <c r="EUM4" s="79"/>
      <c r="EUN4" s="79"/>
      <c r="EUO4" s="79"/>
      <c r="EUP4" s="79"/>
      <c r="EUQ4" s="79"/>
      <c r="EUR4" s="79"/>
      <c r="EUS4" s="79"/>
      <c r="EUT4" s="79"/>
      <c r="EUU4" s="79"/>
      <c r="EUV4" s="79"/>
      <c r="EUW4" s="79"/>
      <c r="EUX4" s="79"/>
      <c r="EUY4" s="79"/>
      <c r="EUZ4" s="79"/>
      <c r="EVA4" s="79"/>
      <c r="EVB4" s="79"/>
      <c r="EVC4" s="79"/>
      <c r="EVD4" s="79"/>
      <c r="EVE4" s="79"/>
      <c r="EVF4" s="79"/>
      <c r="EVG4" s="79"/>
      <c r="EVH4" s="79"/>
      <c r="EVI4" s="79"/>
      <c r="EVJ4" s="79"/>
      <c r="EVK4" s="79"/>
      <c r="EVL4" s="79"/>
      <c r="EVM4" s="79"/>
      <c r="EVN4" s="79"/>
      <c r="EVO4" s="79"/>
      <c r="EVP4" s="79"/>
      <c r="EVQ4" s="79"/>
      <c r="EVR4" s="79"/>
      <c r="EVS4" s="79"/>
      <c r="EVT4" s="79"/>
      <c r="EVU4" s="79"/>
      <c r="EVV4" s="79"/>
      <c r="EVW4" s="79"/>
      <c r="EVX4" s="79"/>
      <c r="EVY4" s="79"/>
      <c r="EVZ4" s="79"/>
      <c r="EWA4" s="79"/>
      <c r="EWB4" s="79"/>
      <c r="EWC4" s="79"/>
      <c r="EWD4" s="79"/>
      <c r="EWE4" s="79"/>
      <c r="EWF4" s="79"/>
      <c r="EWG4" s="79"/>
      <c r="EWH4" s="79"/>
      <c r="EWI4" s="79"/>
      <c r="EWJ4" s="79"/>
      <c r="EWK4" s="79"/>
      <c r="EWL4" s="79"/>
      <c r="EWM4" s="79"/>
      <c r="EWN4" s="79"/>
      <c r="EWO4" s="79"/>
      <c r="EWP4" s="79"/>
      <c r="EWQ4" s="79"/>
      <c r="EWR4" s="79"/>
      <c r="EWS4" s="79"/>
      <c r="EWT4" s="79"/>
      <c r="EWU4" s="79"/>
      <c r="EWV4" s="79"/>
      <c r="EWW4" s="79"/>
      <c r="EWX4" s="79"/>
      <c r="EWY4" s="79"/>
      <c r="EWZ4" s="79"/>
      <c r="EXA4" s="79"/>
      <c r="EXB4" s="79"/>
      <c r="EXC4" s="79"/>
      <c r="EXD4" s="79"/>
      <c r="EXE4" s="79"/>
      <c r="EXF4" s="79"/>
      <c r="EXG4" s="79"/>
      <c r="EXH4" s="79"/>
      <c r="EXI4" s="79"/>
      <c r="EXJ4" s="79"/>
      <c r="EXK4" s="79"/>
      <c r="EXL4" s="79"/>
      <c r="EXM4" s="79"/>
      <c r="EXN4" s="79"/>
      <c r="EXO4" s="79"/>
      <c r="EXP4" s="79"/>
      <c r="EXQ4" s="79"/>
      <c r="EXR4" s="79"/>
      <c r="EXS4" s="79"/>
      <c r="EXT4" s="79"/>
      <c r="EXU4" s="79"/>
      <c r="EXV4" s="79"/>
      <c r="EXW4" s="79"/>
      <c r="EXX4" s="79"/>
      <c r="EXY4" s="79"/>
      <c r="EXZ4" s="79"/>
      <c r="EYA4" s="79"/>
      <c r="EYB4" s="79"/>
      <c r="EYC4" s="79"/>
      <c r="EYD4" s="79"/>
      <c r="EYE4" s="79"/>
      <c r="EYF4" s="79"/>
      <c r="EYG4" s="79"/>
      <c r="EYH4" s="79"/>
      <c r="EYI4" s="79"/>
      <c r="EYJ4" s="79"/>
      <c r="EYK4" s="79"/>
      <c r="EYL4" s="79"/>
      <c r="EYM4" s="79"/>
      <c r="EYN4" s="79"/>
      <c r="EYO4" s="79"/>
      <c r="EYP4" s="79"/>
      <c r="EYQ4" s="79"/>
      <c r="EYR4" s="79"/>
      <c r="EYS4" s="79"/>
      <c r="EYT4" s="79"/>
      <c r="EYU4" s="79"/>
      <c r="EYV4" s="79"/>
      <c r="EYW4" s="79"/>
      <c r="EYX4" s="79"/>
      <c r="EYY4" s="79"/>
      <c r="EYZ4" s="79"/>
      <c r="EZA4" s="79"/>
      <c r="EZB4" s="79"/>
      <c r="EZC4" s="79"/>
      <c r="EZD4" s="79"/>
      <c r="EZE4" s="79"/>
      <c r="EZF4" s="79"/>
      <c r="EZG4" s="79"/>
      <c r="EZH4" s="79"/>
      <c r="EZI4" s="79"/>
      <c r="EZJ4" s="79"/>
      <c r="EZK4" s="79"/>
      <c r="EZL4" s="79"/>
      <c r="EZM4" s="79"/>
      <c r="EZN4" s="79"/>
      <c r="EZO4" s="79"/>
      <c r="EZP4" s="79"/>
      <c r="EZQ4" s="79"/>
      <c r="EZR4" s="79"/>
      <c r="EZS4" s="79"/>
      <c r="EZT4" s="79"/>
      <c r="EZU4" s="79"/>
      <c r="EZV4" s="79"/>
      <c r="EZW4" s="79"/>
      <c r="EZX4" s="79"/>
      <c r="EZY4" s="79"/>
      <c r="EZZ4" s="79"/>
      <c r="FAA4" s="79"/>
      <c r="FAB4" s="79"/>
      <c r="FAC4" s="79"/>
      <c r="FAD4" s="79"/>
      <c r="FAE4" s="79"/>
      <c r="FAF4" s="79"/>
      <c r="FAG4" s="79"/>
      <c r="FAH4" s="79"/>
      <c r="FAI4" s="79"/>
      <c r="FAJ4" s="79"/>
      <c r="FAK4" s="79"/>
      <c r="FAL4" s="79"/>
      <c r="FAM4" s="79"/>
      <c r="FAN4" s="79"/>
      <c r="FAO4" s="79"/>
      <c r="FAP4" s="79"/>
      <c r="FAQ4" s="79"/>
      <c r="FAR4" s="79"/>
      <c r="FAS4" s="79"/>
      <c r="FAT4" s="79"/>
      <c r="FAU4" s="79"/>
      <c r="FAV4" s="79"/>
      <c r="FAW4" s="79"/>
      <c r="FAX4" s="79"/>
      <c r="FAY4" s="79"/>
      <c r="FAZ4" s="79"/>
      <c r="FBA4" s="79"/>
      <c r="FBB4" s="79"/>
      <c r="FBC4" s="79"/>
      <c r="FBD4" s="79"/>
      <c r="FBE4" s="79"/>
      <c r="FBF4" s="79"/>
      <c r="FBG4" s="79"/>
      <c r="FBH4" s="79"/>
      <c r="FBI4" s="79"/>
      <c r="FBJ4" s="79"/>
      <c r="FBK4" s="79"/>
      <c r="FBL4" s="79"/>
      <c r="FBM4" s="79"/>
      <c r="FBN4" s="79"/>
      <c r="FBO4" s="79"/>
      <c r="FBP4" s="79"/>
      <c r="FBQ4" s="79"/>
      <c r="FBR4" s="79"/>
      <c r="FBS4" s="79"/>
      <c r="FBT4" s="79"/>
      <c r="FBU4" s="79"/>
      <c r="FBV4" s="79"/>
      <c r="FBW4" s="79"/>
      <c r="FBX4" s="79"/>
      <c r="FBY4" s="79"/>
      <c r="FBZ4" s="79"/>
      <c r="FCA4" s="79"/>
      <c r="FCB4" s="79"/>
      <c r="FCC4" s="79"/>
      <c r="FCD4" s="79"/>
      <c r="FCE4" s="79"/>
      <c r="FCF4" s="79"/>
      <c r="FCG4" s="79"/>
      <c r="FCH4" s="79"/>
      <c r="FCI4" s="79"/>
      <c r="FCJ4" s="79"/>
      <c r="FCK4" s="79"/>
      <c r="FCL4" s="79"/>
      <c r="FCM4" s="79"/>
      <c r="FCN4" s="79"/>
      <c r="FCO4" s="79"/>
      <c r="FCP4" s="79"/>
      <c r="FCQ4" s="79"/>
      <c r="FCR4" s="79"/>
      <c r="FCS4" s="79"/>
      <c r="FCT4" s="79"/>
      <c r="FCU4" s="79"/>
      <c r="FCV4" s="79"/>
      <c r="FCW4" s="79"/>
      <c r="FCX4" s="79"/>
      <c r="FCY4" s="79"/>
      <c r="FCZ4" s="79"/>
      <c r="FDA4" s="79"/>
      <c r="FDB4" s="79"/>
      <c r="FDC4" s="79"/>
      <c r="FDD4" s="79"/>
      <c r="FDE4" s="79"/>
      <c r="FDF4" s="79"/>
      <c r="FDG4" s="79"/>
      <c r="FDH4" s="79"/>
      <c r="FDI4" s="79"/>
      <c r="FDJ4" s="79"/>
      <c r="FDK4" s="79"/>
      <c r="FDL4" s="79"/>
      <c r="FDM4" s="79"/>
      <c r="FDN4" s="79"/>
      <c r="FDO4" s="79"/>
      <c r="FDP4" s="79"/>
      <c r="FDQ4" s="79"/>
      <c r="FDR4" s="79"/>
      <c r="FDS4" s="79"/>
      <c r="FDT4" s="79"/>
      <c r="FDU4" s="79"/>
      <c r="FDV4" s="79"/>
      <c r="FDW4" s="79"/>
      <c r="FDX4" s="79"/>
      <c r="FDY4" s="79"/>
      <c r="FDZ4" s="79"/>
      <c r="FEA4" s="79"/>
      <c r="FEB4" s="79"/>
      <c r="FEC4" s="79"/>
      <c r="FED4" s="79"/>
      <c r="FEE4" s="79"/>
      <c r="FEF4" s="79"/>
      <c r="FEG4" s="79"/>
      <c r="FEH4" s="79"/>
      <c r="FEI4" s="79"/>
      <c r="FEJ4" s="79"/>
      <c r="FEK4" s="79"/>
      <c r="FEL4" s="79"/>
      <c r="FEM4" s="79"/>
      <c r="FEN4" s="79"/>
      <c r="FEO4" s="79"/>
      <c r="FEP4" s="79"/>
      <c r="FEQ4" s="79"/>
      <c r="FER4" s="79"/>
      <c r="FES4" s="79"/>
      <c r="FET4" s="79"/>
      <c r="FEU4" s="79"/>
      <c r="FEV4" s="79"/>
      <c r="FEW4" s="79"/>
      <c r="FEX4" s="79"/>
      <c r="FEY4" s="79"/>
      <c r="FEZ4" s="79"/>
      <c r="FFA4" s="79"/>
      <c r="FFB4" s="79"/>
      <c r="FFC4" s="79"/>
      <c r="FFD4" s="79"/>
      <c r="FFE4" s="79"/>
      <c r="FFF4" s="79"/>
      <c r="FFG4" s="79"/>
      <c r="FFH4" s="79"/>
      <c r="FFI4" s="79"/>
      <c r="FFJ4" s="79"/>
      <c r="FFK4" s="79"/>
      <c r="FFL4" s="79"/>
      <c r="FFM4" s="79"/>
      <c r="FFN4" s="79"/>
      <c r="FFO4" s="79"/>
      <c r="FFP4" s="79"/>
      <c r="FFQ4" s="79"/>
      <c r="FFR4" s="79"/>
      <c r="FFS4" s="79"/>
      <c r="FFT4" s="79"/>
      <c r="FFU4" s="79"/>
      <c r="FFV4" s="79"/>
      <c r="FFW4" s="79"/>
      <c r="FFX4" s="79"/>
      <c r="FFY4" s="79"/>
      <c r="FFZ4" s="79"/>
      <c r="FGA4" s="79"/>
      <c r="FGB4" s="79"/>
      <c r="FGC4" s="79"/>
      <c r="FGD4" s="79"/>
      <c r="FGE4" s="79"/>
      <c r="FGF4" s="79"/>
      <c r="FGG4" s="79"/>
      <c r="FGH4" s="79"/>
      <c r="FGI4" s="79"/>
      <c r="FGJ4" s="79"/>
      <c r="FGK4" s="79"/>
      <c r="FGL4" s="79"/>
      <c r="FGM4" s="79"/>
      <c r="FGN4" s="79"/>
      <c r="FGO4" s="79"/>
      <c r="FGP4" s="79"/>
      <c r="FGQ4" s="79"/>
      <c r="FGR4" s="79"/>
      <c r="FGS4" s="79"/>
      <c r="FGT4" s="79"/>
      <c r="FGU4" s="79"/>
      <c r="FGV4" s="79"/>
      <c r="FGW4" s="79"/>
      <c r="FGX4" s="79"/>
      <c r="FGY4" s="79"/>
      <c r="FGZ4" s="79"/>
      <c r="FHA4" s="79"/>
      <c r="FHB4" s="79"/>
      <c r="FHC4" s="79"/>
      <c r="FHD4" s="79"/>
      <c r="FHE4" s="79"/>
      <c r="FHF4" s="79"/>
      <c r="FHG4" s="79"/>
      <c r="FHH4" s="79"/>
      <c r="FHI4" s="79"/>
      <c r="FHJ4" s="79"/>
      <c r="FHK4" s="79"/>
      <c r="FHL4" s="79"/>
      <c r="FHM4" s="79"/>
      <c r="FHN4" s="79"/>
      <c r="FHO4" s="79"/>
      <c r="FHP4" s="79"/>
      <c r="FHQ4" s="79"/>
      <c r="FHR4" s="79"/>
      <c r="FHS4" s="79"/>
      <c r="FHT4" s="79"/>
      <c r="FHU4" s="79"/>
      <c r="FHV4" s="79"/>
      <c r="FHW4" s="79"/>
      <c r="FHX4" s="79"/>
      <c r="FHY4" s="79"/>
      <c r="FHZ4" s="79"/>
      <c r="FIA4" s="79"/>
      <c r="FIB4" s="79"/>
      <c r="FIC4" s="79"/>
      <c r="FID4" s="79"/>
      <c r="FIE4" s="79"/>
      <c r="FIF4" s="79"/>
      <c r="FIG4" s="79"/>
      <c r="FIH4" s="79"/>
      <c r="FII4" s="79"/>
      <c r="FIJ4" s="79"/>
      <c r="FIK4" s="79"/>
      <c r="FIL4" s="79"/>
      <c r="FIM4" s="79"/>
      <c r="FIN4" s="79"/>
      <c r="FIO4" s="79"/>
      <c r="FIP4" s="79"/>
      <c r="FIQ4" s="79"/>
      <c r="FIR4" s="79"/>
      <c r="FIS4" s="79"/>
      <c r="FIT4" s="79"/>
      <c r="FIU4" s="79"/>
      <c r="FIV4" s="79"/>
      <c r="FIW4" s="79"/>
      <c r="FIX4" s="79"/>
      <c r="FIY4" s="79"/>
      <c r="FIZ4" s="79"/>
      <c r="FJA4" s="79"/>
      <c r="FJB4" s="79"/>
      <c r="FJC4" s="79"/>
      <c r="FJD4" s="79"/>
      <c r="FJE4" s="79"/>
      <c r="FJF4" s="79"/>
      <c r="FJG4" s="79"/>
      <c r="FJH4" s="79"/>
      <c r="FJI4" s="79"/>
      <c r="FJJ4" s="79"/>
      <c r="FJK4" s="79"/>
      <c r="FJL4" s="79"/>
      <c r="FJM4" s="79"/>
      <c r="FJN4" s="79"/>
      <c r="FJO4" s="79"/>
      <c r="FJP4" s="79"/>
      <c r="FJQ4" s="79"/>
      <c r="FJR4" s="79"/>
      <c r="FJS4" s="79"/>
      <c r="FJT4" s="79"/>
      <c r="FJU4" s="79"/>
      <c r="FJV4" s="79"/>
      <c r="FJW4" s="79"/>
      <c r="FJX4" s="79"/>
      <c r="FJY4" s="79"/>
      <c r="FJZ4" s="79"/>
      <c r="FKA4" s="79"/>
      <c r="FKB4" s="79"/>
      <c r="FKC4" s="79"/>
      <c r="FKD4" s="79"/>
      <c r="FKE4" s="79"/>
      <c r="FKF4" s="79"/>
      <c r="FKG4" s="79"/>
      <c r="FKH4" s="79"/>
      <c r="FKI4" s="79"/>
      <c r="FKJ4" s="79"/>
      <c r="FKK4" s="79"/>
      <c r="FKL4" s="79"/>
      <c r="FKM4" s="79"/>
      <c r="FKN4" s="79"/>
      <c r="FKO4" s="79"/>
      <c r="FKP4" s="79"/>
      <c r="FKQ4" s="79"/>
      <c r="FKR4" s="79"/>
      <c r="FKS4" s="79"/>
      <c r="FKT4" s="79"/>
      <c r="FKU4" s="79"/>
      <c r="FKV4" s="79"/>
      <c r="FKW4" s="79"/>
      <c r="FKX4" s="79"/>
      <c r="FKY4" s="79"/>
      <c r="FKZ4" s="79"/>
      <c r="FLA4" s="79"/>
      <c r="FLB4" s="79"/>
      <c r="FLC4" s="79"/>
      <c r="FLD4" s="79"/>
      <c r="FLE4" s="79"/>
      <c r="FLF4" s="79"/>
      <c r="FLG4" s="79"/>
      <c r="FLH4" s="79"/>
      <c r="FLI4" s="79"/>
      <c r="FLJ4" s="79"/>
      <c r="FLK4" s="79"/>
      <c r="FLL4" s="79"/>
      <c r="FLM4" s="79"/>
      <c r="FLN4" s="79"/>
      <c r="FLO4" s="79"/>
      <c r="FLP4" s="79"/>
      <c r="FLQ4" s="79"/>
      <c r="FLR4" s="79"/>
      <c r="FLS4" s="79"/>
      <c r="FLT4" s="79"/>
      <c r="FLU4" s="79"/>
      <c r="FLV4" s="79"/>
      <c r="FLW4" s="79"/>
      <c r="FLX4" s="79"/>
      <c r="FLY4" s="79"/>
      <c r="FLZ4" s="79"/>
      <c r="FMA4" s="79"/>
      <c r="FMB4" s="79"/>
      <c r="FMC4" s="79"/>
      <c r="FMD4" s="79"/>
      <c r="FME4" s="79"/>
      <c r="FMF4" s="79"/>
      <c r="FMG4" s="79"/>
      <c r="FMH4" s="79"/>
      <c r="FMI4" s="79"/>
      <c r="FMJ4" s="79"/>
      <c r="FMK4" s="79"/>
      <c r="FML4" s="79"/>
      <c r="FMM4" s="79"/>
      <c r="FMN4" s="79"/>
      <c r="FMO4" s="79"/>
      <c r="FMP4" s="79"/>
      <c r="FMQ4" s="79"/>
      <c r="FMR4" s="79"/>
      <c r="FMS4" s="79"/>
      <c r="FMT4" s="79"/>
      <c r="FMU4" s="79"/>
      <c r="FMV4" s="79"/>
      <c r="FMW4" s="79"/>
      <c r="FMX4" s="79"/>
      <c r="FMY4" s="79"/>
      <c r="FMZ4" s="79"/>
      <c r="FNA4" s="79"/>
      <c r="FNB4" s="79"/>
      <c r="FNC4" s="79"/>
      <c r="FND4" s="79"/>
      <c r="FNE4" s="79"/>
      <c r="FNF4" s="79"/>
      <c r="FNG4" s="79"/>
      <c r="FNH4" s="79"/>
      <c r="FNI4" s="79"/>
      <c r="FNJ4" s="79"/>
      <c r="FNK4" s="79"/>
      <c r="FNL4" s="79"/>
      <c r="FNM4" s="79"/>
      <c r="FNN4" s="79"/>
      <c r="FNO4" s="79"/>
      <c r="FNP4" s="79"/>
      <c r="FNQ4" s="79"/>
      <c r="FNR4" s="79"/>
      <c r="FNS4" s="79"/>
      <c r="FNT4" s="79"/>
      <c r="FNU4" s="79"/>
      <c r="FNV4" s="79"/>
      <c r="FNW4" s="79"/>
      <c r="FNX4" s="79"/>
      <c r="FNY4" s="79"/>
      <c r="FNZ4" s="79"/>
      <c r="FOA4" s="79"/>
      <c r="FOB4" s="79"/>
      <c r="FOC4" s="79"/>
      <c r="FOD4" s="79"/>
      <c r="FOE4" s="79"/>
      <c r="FOF4" s="79"/>
      <c r="FOG4" s="79"/>
      <c r="FOH4" s="79"/>
      <c r="FOI4" s="79"/>
      <c r="FOJ4" s="79"/>
      <c r="FOK4" s="79"/>
      <c r="FOL4" s="79"/>
      <c r="FOM4" s="79"/>
      <c r="FON4" s="79"/>
      <c r="FOO4" s="79"/>
      <c r="FOP4" s="79"/>
      <c r="FOQ4" s="79"/>
      <c r="FOR4" s="79"/>
      <c r="FOS4" s="79"/>
      <c r="FOT4" s="79"/>
      <c r="FOU4" s="79"/>
      <c r="FOV4" s="79"/>
      <c r="FOW4" s="79"/>
      <c r="FOX4" s="79"/>
      <c r="FOY4" s="79"/>
      <c r="FOZ4" s="79"/>
      <c r="FPA4" s="79"/>
      <c r="FPB4" s="79"/>
      <c r="FPC4" s="79"/>
      <c r="FPD4" s="79"/>
      <c r="FPE4" s="79"/>
      <c r="FPF4" s="79"/>
      <c r="FPG4" s="79"/>
      <c r="FPH4" s="79"/>
      <c r="FPI4" s="79"/>
      <c r="FPJ4" s="79"/>
      <c r="FPK4" s="79"/>
      <c r="FPL4" s="79"/>
      <c r="FPM4" s="79"/>
      <c r="FPN4" s="79"/>
      <c r="FPO4" s="79"/>
      <c r="FPP4" s="79"/>
      <c r="FPQ4" s="79"/>
      <c r="FPR4" s="79"/>
      <c r="FPS4" s="79"/>
      <c r="FPT4" s="79"/>
      <c r="FPU4" s="79"/>
      <c r="FPV4" s="79"/>
      <c r="FPW4" s="79"/>
      <c r="FPX4" s="79"/>
      <c r="FPY4" s="79"/>
      <c r="FPZ4" s="79"/>
      <c r="FQA4" s="79"/>
      <c r="FQB4" s="79"/>
      <c r="FQC4" s="79"/>
      <c r="FQD4" s="79"/>
      <c r="FQE4" s="79"/>
      <c r="FQF4" s="79"/>
      <c r="FQG4" s="79"/>
      <c r="FQH4" s="79"/>
      <c r="FQI4" s="79"/>
      <c r="FQJ4" s="79"/>
      <c r="FQK4" s="79"/>
      <c r="FQL4" s="79"/>
      <c r="FQM4" s="79"/>
      <c r="FQN4" s="79"/>
      <c r="FQO4" s="79"/>
      <c r="FQP4" s="79"/>
      <c r="FQQ4" s="79"/>
      <c r="FQR4" s="79"/>
      <c r="FQS4" s="79"/>
      <c r="FQT4" s="79"/>
      <c r="FQU4" s="79"/>
      <c r="FQV4" s="79"/>
      <c r="FQW4" s="79"/>
      <c r="FQX4" s="79"/>
      <c r="FQY4" s="79"/>
      <c r="FQZ4" s="79"/>
      <c r="FRA4" s="79"/>
      <c r="FRB4" s="79"/>
      <c r="FRC4" s="79"/>
      <c r="FRD4" s="79"/>
      <c r="FRE4" s="79"/>
      <c r="FRF4" s="79"/>
      <c r="FRG4" s="79"/>
      <c r="FRH4" s="79"/>
      <c r="FRI4" s="79"/>
      <c r="FRJ4" s="79"/>
      <c r="FRK4" s="79"/>
      <c r="FRL4" s="79"/>
      <c r="FRM4" s="79"/>
      <c r="FRN4" s="79"/>
      <c r="FRO4" s="79"/>
      <c r="FRP4" s="79"/>
      <c r="FRQ4" s="79"/>
      <c r="FRR4" s="79"/>
      <c r="FRS4" s="79"/>
      <c r="FRT4" s="79"/>
      <c r="FRU4" s="79"/>
      <c r="FRV4" s="79"/>
      <c r="FRW4" s="79"/>
      <c r="FRX4" s="79"/>
      <c r="FRY4" s="79"/>
      <c r="FRZ4" s="79"/>
      <c r="FSA4" s="79"/>
      <c r="FSB4" s="79"/>
      <c r="FSC4" s="79"/>
      <c r="FSD4" s="79"/>
      <c r="FSE4" s="79"/>
      <c r="FSF4" s="79"/>
      <c r="FSG4" s="79"/>
      <c r="FSH4" s="79"/>
      <c r="FSI4" s="79"/>
      <c r="FSJ4" s="79"/>
      <c r="FSK4" s="79"/>
      <c r="FSL4" s="79"/>
      <c r="FSM4" s="79"/>
      <c r="FSN4" s="79"/>
      <c r="FSO4" s="79"/>
      <c r="FSP4" s="79"/>
      <c r="FSQ4" s="79"/>
      <c r="FSR4" s="79"/>
      <c r="FSS4" s="79"/>
      <c r="FST4" s="79"/>
      <c r="FSU4" s="79"/>
      <c r="FSV4" s="79"/>
      <c r="FSW4" s="79"/>
      <c r="FSX4" s="79"/>
      <c r="FSY4" s="79"/>
      <c r="FSZ4" s="79"/>
      <c r="FTA4" s="79"/>
      <c r="FTB4" s="79"/>
      <c r="FTC4" s="79"/>
      <c r="FTD4" s="79"/>
      <c r="FTE4" s="79"/>
      <c r="FTF4" s="79"/>
      <c r="FTG4" s="79"/>
      <c r="FTH4" s="79"/>
      <c r="FTI4" s="79"/>
      <c r="FTJ4" s="79"/>
      <c r="FTK4" s="79"/>
      <c r="FTL4" s="79"/>
      <c r="FTM4" s="79"/>
      <c r="FTN4" s="79"/>
      <c r="FTO4" s="79"/>
      <c r="FTP4" s="79"/>
      <c r="FTQ4" s="79"/>
      <c r="FTR4" s="79"/>
      <c r="FTS4" s="79"/>
      <c r="FTT4" s="79"/>
      <c r="FTU4" s="79"/>
      <c r="FTV4" s="79"/>
      <c r="FTW4" s="79"/>
      <c r="FTX4" s="79"/>
      <c r="FTY4" s="79"/>
      <c r="FTZ4" s="79"/>
      <c r="FUA4" s="79"/>
      <c r="FUB4" s="79"/>
      <c r="FUC4" s="79"/>
      <c r="FUD4" s="79"/>
      <c r="FUE4" s="79"/>
      <c r="FUF4" s="79"/>
      <c r="FUG4" s="79"/>
      <c r="FUH4" s="79"/>
      <c r="FUI4" s="79"/>
      <c r="FUJ4" s="79"/>
      <c r="FUK4" s="79"/>
      <c r="FUL4" s="79"/>
      <c r="FUM4" s="79"/>
      <c r="FUN4" s="79"/>
      <c r="FUO4" s="79"/>
      <c r="FUP4" s="79"/>
      <c r="FUQ4" s="79"/>
      <c r="FUR4" s="79"/>
      <c r="FUS4" s="79"/>
      <c r="FUT4" s="79"/>
      <c r="FUU4" s="79"/>
      <c r="FUV4" s="79"/>
      <c r="FUW4" s="79"/>
      <c r="FUX4" s="79"/>
      <c r="FUY4" s="79"/>
      <c r="FUZ4" s="79"/>
      <c r="FVA4" s="79"/>
      <c r="FVB4" s="79"/>
      <c r="FVC4" s="79"/>
      <c r="FVD4" s="79"/>
      <c r="FVE4" s="79"/>
      <c r="FVF4" s="79"/>
      <c r="FVG4" s="79"/>
      <c r="FVH4" s="79"/>
      <c r="FVI4" s="79"/>
      <c r="FVJ4" s="79"/>
      <c r="FVK4" s="79"/>
      <c r="FVL4" s="79"/>
      <c r="FVM4" s="79"/>
      <c r="FVN4" s="79"/>
      <c r="FVO4" s="79"/>
      <c r="FVP4" s="79"/>
      <c r="FVQ4" s="79"/>
      <c r="FVR4" s="79"/>
      <c r="FVS4" s="79"/>
      <c r="FVT4" s="79"/>
      <c r="FVU4" s="79"/>
      <c r="FVV4" s="79"/>
      <c r="FVW4" s="79"/>
      <c r="FVX4" s="79"/>
      <c r="FVY4" s="79"/>
      <c r="FVZ4" s="79"/>
      <c r="FWA4" s="79"/>
      <c r="FWB4" s="79"/>
      <c r="FWC4" s="79"/>
      <c r="FWD4" s="79"/>
      <c r="FWE4" s="79"/>
      <c r="FWF4" s="79"/>
      <c r="FWG4" s="79"/>
      <c r="FWH4" s="79"/>
      <c r="FWI4" s="79"/>
      <c r="FWJ4" s="79"/>
      <c r="FWK4" s="79"/>
      <c r="FWL4" s="79"/>
      <c r="FWM4" s="79"/>
      <c r="FWN4" s="79"/>
      <c r="FWO4" s="79"/>
      <c r="FWP4" s="79"/>
      <c r="FWQ4" s="79"/>
      <c r="FWR4" s="79"/>
      <c r="FWS4" s="79"/>
      <c r="FWT4" s="79"/>
      <c r="FWU4" s="79"/>
      <c r="FWV4" s="79"/>
      <c r="FWW4" s="79"/>
      <c r="FWX4" s="79"/>
      <c r="FWY4" s="79"/>
      <c r="FWZ4" s="79"/>
      <c r="FXA4" s="79"/>
      <c r="FXB4" s="79"/>
      <c r="FXC4" s="79"/>
      <c r="FXD4" s="79"/>
      <c r="FXE4" s="79"/>
      <c r="FXF4" s="79"/>
      <c r="FXG4" s="79"/>
      <c r="FXH4" s="79"/>
      <c r="FXI4" s="79"/>
      <c r="FXJ4" s="79"/>
      <c r="FXK4" s="79"/>
      <c r="FXL4" s="79"/>
      <c r="FXM4" s="79"/>
      <c r="FXN4" s="79"/>
      <c r="FXO4" s="79"/>
      <c r="FXP4" s="79"/>
      <c r="FXQ4" s="79"/>
      <c r="FXR4" s="79"/>
      <c r="FXS4" s="79"/>
      <c r="FXT4" s="79"/>
      <c r="FXU4" s="79"/>
      <c r="FXV4" s="79"/>
      <c r="FXW4" s="79"/>
      <c r="FXX4" s="79"/>
      <c r="FXY4" s="79"/>
      <c r="FXZ4" s="79"/>
      <c r="FYA4" s="79"/>
      <c r="FYB4" s="79"/>
      <c r="FYC4" s="79"/>
      <c r="FYD4" s="79"/>
      <c r="FYE4" s="79"/>
      <c r="FYF4" s="79"/>
      <c r="FYG4" s="79"/>
      <c r="FYH4" s="79"/>
      <c r="FYI4" s="79"/>
      <c r="FYJ4" s="79"/>
      <c r="FYK4" s="79"/>
      <c r="FYL4" s="79"/>
      <c r="FYM4" s="79"/>
      <c r="FYN4" s="79"/>
      <c r="FYO4" s="79"/>
      <c r="FYP4" s="79"/>
      <c r="FYQ4" s="79"/>
      <c r="FYR4" s="79"/>
      <c r="FYS4" s="79"/>
      <c r="FYT4" s="79"/>
      <c r="FYU4" s="79"/>
      <c r="FYV4" s="79"/>
      <c r="FYW4" s="79"/>
      <c r="FYX4" s="79"/>
      <c r="FYY4" s="79"/>
      <c r="FYZ4" s="79"/>
      <c r="FZA4" s="79"/>
      <c r="FZB4" s="79"/>
      <c r="FZC4" s="79"/>
      <c r="FZD4" s="79"/>
      <c r="FZE4" s="79"/>
      <c r="FZF4" s="79"/>
      <c r="FZG4" s="79"/>
      <c r="FZH4" s="79"/>
      <c r="FZI4" s="79"/>
      <c r="FZJ4" s="79"/>
      <c r="FZK4" s="79"/>
      <c r="FZL4" s="79"/>
      <c r="FZM4" s="79"/>
      <c r="FZN4" s="79"/>
      <c r="FZO4" s="79"/>
      <c r="FZP4" s="79"/>
      <c r="FZQ4" s="79"/>
      <c r="FZR4" s="79"/>
      <c r="FZS4" s="79"/>
      <c r="FZT4" s="79"/>
      <c r="FZU4" s="79"/>
      <c r="FZV4" s="79"/>
      <c r="FZW4" s="79"/>
      <c r="FZX4" s="79"/>
      <c r="FZY4" s="79"/>
      <c r="FZZ4" s="79"/>
      <c r="GAA4" s="79"/>
      <c r="GAB4" s="79"/>
      <c r="GAC4" s="79"/>
      <c r="GAD4" s="79"/>
      <c r="GAE4" s="79"/>
      <c r="GAF4" s="79"/>
      <c r="GAG4" s="79"/>
      <c r="GAH4" s="79"/>
      <c r="GAI4" s="79"/>
      <c r="GAJ4" s="79"/>
      <c r="GAK4" s="79"/>
      <c r="GAL4" s="79"/>
      <c r="GAM4" s="79"/>
      <c r="GAN4" s="79"/>
      <c r="GAO4" s="79"/>
      <c r="GAP4" s="79"/>
      <c r="GAQ4" s="79"/>
      <c r="GAR4" s="79"/>
      <c r="GAS4" s="79"/>
      <c r="GAT4" s="79"/>
      <c r="GAU4" s="79"/>
      <c r="GAV4" s="79"/>
      <c r="GAW4" s="79"/>
      <c r="GAX4" s="79"/>
      <c r="GAY4" s="79"/>
      <c r="GAZ4" s="79"/>
      <c r="GBA4" s="79"/>
      <c r="GBB4" s="79"/>
      <c r="GBC4" s="79"/>
      <c r="GBD4" s="79"/>
      <c r="GBE4" s="79"/>
      <c r="GBF4" s="79"/>
      <c r="GBG4" s="79"/>
      <c r="GBH4" s="79"/>
      <c r="GBI4" s="79"/>
      <c r="GBJ4" s="79"/>
      <c r="GBK4" s="79"/>
      <c r="GBL4" s="79"/>
      <c r="GBM4" s="79"/>
      <c r="GBN4" s="79"/>
      <c r="GBO4" s="79"/>
      <c r="GBP4" s="79"/>
      <c r="GBQ4" s="79"/>
      <c r="GBR4" s="79"/>
      <c r="GBS4" s="79"/>
      <c r="GBT4" s="79"/>
      <c r="GBU4" s="79"/>
      <c r="GBV4" s="79"/>
      <c r="GBW4" s="79"/>
      <c r="GBX4" s="79"/>
      <c r="GBY4" s="79"/>
      <c r="GBZ4" s="79"/>
      <c r="GCA4" s="79"/>
      <c r="GCB4" s="79"/>
      <c r="GCC4" s="79"/>
      <c r="GCD4" s="79"/>
      <c r="GCE4" s="79"/>
      <c r="GCF4" s="79"/>
      <c r="GCG4" s="79"/>
      <c r="GCH4" s="79"/>
      <c r="GCI4" s="79"/>
      <c r="GCJ4" s="79"/>
      <c r="GCK4" s="79"/>
      <c r="GCL4" s="79"/>
      <c r="GCM4" s="79"/>
      <c r="GCN4" s="79"/>
      <c r="GCO4" s="79"/>
      <c r="GCP4" s="79"/>
      <c r="GCQ4" s="79"/>
      <c r="GCR4" s="79"/>
      <c r="GCS4" s="79"/>
      <c r="GCT4" s="79"/>
      <c r="GCU4" s="79"/>
      <c r="GCV4" s="79"/>
      <c r="GCW4" s="79"/>
      <c r="GCX4" s="79"/>
      <c r="GCY4" s="79"/>
      <c r="GCZ4" s="79"/>
      <c r="GDA4" s="79"/>
      <c r="GDB4" s="79"/>
      <c r="GDC4" s="79"/>
      <c r="GDD4" s="79"/>
      <c r="GDE4" s="79"/>
      <c r="GDF4" s="79"/>
      <c r="GDG4" s="79"/>
      <c r="GDH4" s="79"/>
      <c r="GDI4" s="79"/>
      <c r="GDJ4" s="79"/>
      <c r="GDK4" s="79"/>
      <c r="GDL4" s="79"/>
      <c r="GDM4" s="79"/>
      <c r="GDN4" s="79"/>
      <c r="GDO4" s="79"/>
      <c r="GDP4" s="79"/>
      <c r="GDQ4" s="79"/>
      <c r="GDR4" s="79"/>
      <c r="GDS4" s="79"/>
      <c r="GDT4" s="79"/>
      <c r="GDU4" s="79"/>
      <c r="GDV4" s="79"/>
      <c r="GDW4" s="79"/>
      <c r="GDX4" s="79"/>
      <c r="GDY4" s="79"/>
      <c r="GDZ4" s="79"/>
      <c r="GEA4" s="79"/>
      <c r="GEB4" s="79"/>
      <c r="GEC4" s="79"/>
      <c r="GED4" s="79"/>
      <c r="GEE4" s="79"/>
      <c r="GEF4" s="79"/>
      <c r="GEG4" s="79"/>
      <c r="GEH4" s="79"/>
      <c r="GEI4" s="79"/>
      <c r="GEJ4" s="79"/>
      <c r="GEK4" s="79"/>
      <c r="GEL4" s="79"/>
      <c r="GEM4" s="79"/>
      <c r="GEN4" s="79"/>
      <c r="GEO4" s="79"/>
      <c r="GEP4" s="79"/>
      <c r="GEQ4" s="79"/>
      <c r="GER4" s="79"/>
      <c r="GES4" s="79"/>
      <c r="GET4" s="79"/>
      <c r="GEU4" s="79"/>
      <c r="GEV4" s="79"/>
      <c r="GEW4" s="79"/>
      <c r="GEX4" s="79"/>
      <c r="GEY4" s="79"/>
      <c r="GEZ4" s="79"/>
      <c r="GFA4" s="79"/>
      <c r="GFB4" s="79"/>
      <c r="GFC4" s="79"/>
      <c r="GFD4" s="79"/>
      <c r="GFE4" s="79"/>
      <c r="GFF4" s="79"/>
      <c r="GFG4" s="79"/>
      <c r="GFH4" s="79"/>
      <c r="GFI4" s="79"/>
      <c r="GFJ4" s="79"/>
      <c r="GFK4" s="79"/>
      <c r="GFL4" s="79"/>
      <c r="GFM4" s="79"/>
      <c r="GFN4" s="79"/>
      <c r="GFO4" s="79"/>
      <c r="GFP4" s="79"/>
      <c r="GFQ4" s="79"/>
      <c r="GFR4" s="79"/>
      <c r="GFS4" s="79"/>
      <c r="GFT4" s="79"/>
      <c r="GFU4" s="79"/>
      <c r="GFV4" s="79"/>
      <c r="GFW4" s="79"/>
      <c r="GFX4" s="79"/>
      <c r="GFY4" s="79"/>
      <c r="GFZ4" s="79"/>
      <c r="GGA4" s="79"/>
      <c r="GGB4" s="79"/>
      <c r="GGC4" s="79"/>
      <c r="GGD4" s="79"/>
      <c r="GGE4" s="79"/>
      <c r="GGF4" s="79"/>
      <c r="GGG4" s="79"/>
      <c r="GGH4" s="79"/>
      <c r="GGI4" s="79"/>
      <c r="GGJ4" s="79"/>
      <c r="GGK4" s="79"/>
      <c r="GGL4" s="79"/>
      <c r="GGM4" s="79"/>
      <c r="GGN4" s="79"/>
      <c r="GGO4" s="79"/>
      <c r="GGP4" s="79"/>
      <c r="GGQ4" s="79"/>
      <c r="GGR4" s="79"/>
      <c r="GGS4" s="79"/>
      <c r="GGT4" s="79"/>
      <c r="GGU4" s="79"/>
      <c r="GGV4" s="79"/>
      <c r="GGW4" s="79"/>
      <c r="GGX4" s="79"/>
      <c r="GGY4" s="79"/>
      <c r="GGZ4" s="79"/>
      <c r="GHA4" s="79"/>
      <c r="GHB4" s="79"/>
      <c r="GHC4" s="79"/>
      <c r="GHD4" s="79"/>
      <c r="GHE4" s="79"/>
      <c r="GHF4" s="79"/>
      <c r="GHG4" s="79"/>
      <c r="GHH4" s="79"/>
      <c r="GHI4" s="79"/>
      <c r="GHJ4" s="79"/>
      <c r="GHK4" s="79"/>
      <c r="GHL4" s="79"/>
      <c r="GHM4" s="79"/>
      <c r="GHN4" s="79"/>
      <c r="GHO4" s="79"/>
      <c r="GHP4" s="79"/>
      <c r="GHQ4" s="79"/>
      <c r="GHR4" s="79"/>
      <c r="GHS4" s="79"/>
      <c r="GHT4" s="79"/>
      <c r="GHU4" s="79"/>
      <c r="GHV4" s="79"/>
      <c r="GHW4" s="79"/>
      <c r="GHX4" s="79"/>
      <c r="GHY4" s="79"/>
      <c r="GHZ4" s="79"/>
      <c r="GIA4" s="79"/>
      <c r="GIB4" s="79"/>
      <c r="GIC4" s="79"/>
      <c r="GID4" s="79"/>
      <c r="GIE4" s="79"/>
      <c r="GIF4" s="79"/>
      <c r="GIG4" s="79"/>
      <c r="GIH4" s="79"/>
      <c r="GII4" s="79"/>
      <c r="GIJ4" s="79"/>
      <c r="GIK4" s="79"/>
      <c r="GIL4" s="79"/>
      <c r="GIM4" s="79"/>
      <c r="GIN4" s="79"/>
      <c r="GIO4" s="79"/>
      <c r="GIP4" s="79"/>
      <c r="GIQ4" s="79"/>
      <c r="GIR4" s="79"/>
      <c r="GIS4" s="79"/>
      <c r="GIT4" s="79"/>
      <c r="GIU4" s="79"/>
      <c r="GIV4" s="79"/>
      <c r="GIW4" s="79"/>
      <c r="GIX4" s="79"/>
      <c r="GIY4" s="79"/>
      <c r="GIZ4" s="79"/>
      <c r="GJA4" s="79"/>
      <c r="GJB4" s="79"/>
      <c r="GJC4" s="79"/>
      <c r="GJD4" s="79"/>
      <c r="GJE4" s="79"/>
      <c r="GJF4" s="79"/>
      <c r="GJG4" s="79"/>
      <c r="GJH4" s="79"/>
      <c r="GJI4" s="79"/>
      <c r="GJJ4" s="79"/>
      <c r="GJK4" s="79"/>
      <c r="GJL4" s="79"/>
      <c r="GJM4" s="79"/>
      <c r="GJN4" s="79"/>
      <c r="GJO4" s="79"/>
      <c r="GJP4" s="79"/>
      <c r="GJQ4" s="79"/>
      <c r="GJR4" s="79"/>
      <c r="GJS4" s="79"/>
      <c r="GJT4" s="79"/>
      <c r="GJU4" s="79"/>
      <c r="GJV4" s="79"/>
      <c r="GJW4" s="79"/>
      <c r="GJX4" s="79"/>
      <c r="GJY4" s="79"/>
      <c r="GJZ4" s="79"/>
      <c r="GKA4" s="79"/>
      <c r="GKB4" s="79"/>
      <c r="GKC4" s="79"/>
      <c r="GKD4" s="79"/>
      <c r="GKE4" s="79"/>
      <c r="GKF4" s="79"/>
      <c r="GKG4" s="79"/>
      <c r="GKH4" s="79"/>
      <c r="GKI4" s="79"/>
      <c r="GKJ4" s="79"/>
      <c r="GKK4" s="79"/>
      <c r="GKL4" s="79"/>
      <c r="GKM4" s="79"/>
      <c r="GKN4" s="79"/>
      <c r="GKO4" s="79"/>
      <c r="GKP4" s="79"/>
      <c r="GKQ4" s="79"/>
      <c r="GKR4" s="79"/>
      <c r="GKS4" s="79"/>
      <c r="GKT4" s="79"/>
      <c r="GKU4" s="79"/>
      <c r="GKV4" s="79"/>
      <c r="GKW4" s="79"/>
      <c r="GKX4" s="79"/>
      <c r="GKY4" s="79"/>
      <c r="GKZ4" s="79"/>
      <c r="GLA4" s="79"/>
      <c r="GLB4" s="79"/>
      <c r="GLC4" s="79"/>
      <c r="GLD4" s="79"/>
      <c r="GLE4" s="79"/>
      <c r="GLF4" s="79"/>
      <c r="GLG4" s="79"/>
      <c r="GLH4" s="79"/>
      <c r="GLI4" s="79"/>
      <c r="GLJ4" s="79"/>
      <c r="GLK4" s="79"/>
      <c r="GLL4" s="79"/>
      <c r="GLM4" s="79"/>
      <c r="GLN4" s="79"/>
      <c r="GLO4" s="79"/>
      <c r="GLP4" s="79"/>
      <c r="GLQ4" s="79"/>
      <c r="GLR4" s="79"/>
      <c r="GLS4" s="79"/>
      <c r="GLT4" s="79"/>
      <c r="GLU4" s="79"/>
      <c r="GLV4" s="79"/>
      <c r="GLW4" s="79"/>
      <c r="GLX4" s="79"/>
      <c r="GLY4" s="79"/>
      <c r="GLZ4" s="79"/>
      <c r="GMA4" s="79"/>
      <c r="GMB4" s="79"/>
      <c r="GMC4" s="79"/>
      <c r="GMD4" s="79"/>
      <c r="GME4" s="79"/>
      <c r="GMF4" s="79"/>
      <c r="GMG4" s="79"/>
      <c r="GMH4" s="79"/>
      <c r="GMI4" s="79"/>
      <c r="GMJ4" s="79"/>
      <c r="GMK4" s="79"/>
      <c r="GML4" s="79"/>
      <c r="GMM4" s="79"/>
      <c r="GMN4" s="79"/>
      <c r="GMO4" s="79"/>
      <c r="GMP4" s="79"/>
      <c r="GMQ4" s="79"/>
      <c r="GMR4" s="79"/>
      <c r="GMS4" s="79"/>
      <c r="GMT4" s="79"/>
      <c r="GMU4" s="79"/>
      <c r="GMV4" s="79"/>
      <c r="GMW4" s="79"/>
      <c r="GMX4" s="79"/>
      <c r="GMY4" s="79"/>
      <c r="GMZ4" s="79"/>
      <c r="GNA4" s="79"/>
      <c r="GNB4" s="79"/>
      <c r="GNC4" s="79"/>
      <c r="GND4" s="79"/>
      <c r="GNE4" s="79"/>
      <c r="GNF4" s="79"/>
      <c r="GNG4" s="79"/>
      <c r="GNH4" s="79"/>
      <c r="GNI4" s="79"/>
      <c r="GNJ4" s="79"/>
      <c r="GNK4" s="79"/>
      <c r="GNL4" s="79"/>
      <c r="GNM4" s="79"/>
      <c r="GNN4" s="79"/>
      <c r="GNO4" s="79"/>
      <c r="GNP4" s="79"/>
      <c r="GNQ4" s="79"/>
      <c r="GNR4" s="79"/>
      <c r="GNS4" s="79"/>
      <c r="GNT4" s="79"/>
      <c r="GNU4" s="79"/>
      <c r="GNV4" s="79"/>
      <c r="GNW4" s="79"/>
      <c r="GNX4" s="79"/>
      <c r="GNY4" s="79"/>
      <c r="GNZ4" s="79"/>
      <c r="GOA4" s="79"/>
      <c r="GOB4" s="79"/>
      <c r="GOC4" s="79"/>
      <c r="GOD4" s="79"/>
      <c r="GOE4" s="79"/>
      <c r="GOF4" s="79"/>
      <c r="GOG4" s="79"/>
      <c r="GOH4" s="79"/>
      <c r="GOI4" s="79"/>
      <c r="GOJ4" s="79"/>
      <c r="GOK4" s="79"/>
      <c r="GOL4" s="79"/>
      <c r="GOM4" s="79"/>
      <c r="GON4" s="79"/>
      <c r="GOO4" s="79"/>
      <c r="GOP4" s="79"/>
      <c r="GOQ4" s="79"/>
      <c r="GOR4" s="79"/>
      <c r="GOS4" s="79"/>
      <c r="GOT4" s="79"/>
      <c r="GOU4" s="79"/>
      <c r="GOV4" s="79"/>
      <c r="GOW4" s="79"/>
      <c r="GOX4" s="79"/>
      <c r="GOY4" s="79"/>
      <c r="GOZ4" s="79"/>
      <c r="GPA4" s="79"/>
      <c r="GPB4" s="79"/>
      <c r="GPC4" s="79"/>
      <c r="GPD4" s="79"/>
      <c r="GPE4" s="79"/>
      <c r="GPF4" s="79"/>
      <c r="GPG4" s="79"/>
      <c r="GPH4" s="79"/>
      <c r="GPI4" s="79"/>
      <c r="GPJ4" s="79"/>
      <c r="GPK4" s="79"/>
      <c r="GPL4" s="79"/>
      <c r="GPM4" s="79"/>
      <c r="GPN4" s="79"/>
      <c r="GPO4" s="79"/>
      <c r="GPP4" s="79"/>
      <c r="GPQ4" s="79"/>
      <c r="GPR4" s="79"/>
      <c r="GPS4" s="79"/>
      <c r="GPT4" s="79"/>
      <c r="GPU4" s="79"/>
      <c r="GPV4" s="79"/>
      <c r="GPW4" s="79"/>
      <c r="GPX4" s="79"/>
      <c r="GPY4" s="79"/>
      <c r="GPZ4" s="79"/>
      <c r="GQA4" s="79"/>
      <c r="GQB4" s="79"/>
      <c r="GQC4" s="79"/>
      <c r="GQD4" s="79"/>
      <c r="GQE4" s="79"/>
      <c r="GQF4" s="79"/>
      <c r="GQG4" s="79"/>
      <c r="GQH4" s="79"/>
      <c r="GQI4" s="79"/>
      <c r="GQJ4" s="79"/>
      <c r="GQK4" s="79"/>
      <c r="GQL4" s="79"/>
      <c r="GQM4" s="79"/>
      <c r="GQN4" s="79"/>
      <c r="GQO4" s="79"/>
      <c r="GQP4" s="79"/>
      <c r="GQQ4" s="79"/>
      <c r="GQR4" s="79"/>
      <c r="GQS4" s="79"/>
      <c r="GQT4" s="79"/>
      <c r="GQU4" s="79"/>
      <c r="GQV4" s="79"/>
      <c r="GQW4" s="79"/>
      <c r="GQX4" s="79"/>
      <c r="GQY4" s="79"/>
      <c r="GQZ4" s="79"/>
      <c r="GRA4" s="79"/>
      <c r="GRB4" s="79"/>
      <c r="GRC4" s="79"/>
      <c r="GRD4" s="79"/>
      <c r="GRE4" s="79"/>
      <c r="GRF4" s="79"/>
      <c r="GRG4" s="79"/>
      <c r="GRH4" s="79"/>
      <c r="GRI4" s="79"/>
      <c r="GRJ4" s="79"/>
      <c r="GRK4" s="79"/>
      <c r="GRL4" s="79"/>
      <c r="GRM4" s="79"/>
      <c r="GRN4" s="79"/>
      <c r="GRO4" s="79"/>
      <c r="GRP4" s="79"/>
      <c r="GRQ4" s="79"/>
      <c r="GRR4" s="79"/>
      <c r="GRS4" s="79"/>
      <c r="GRT4" s="79"/>
      <c r="GRU4" s="79"/>
      <c r="GRV4" s="79"/>
      <c r="GRW4" s="79"/>
      <c r="GRX4" s="79"/>
      <c r="GRY4" s="79"/>
      <c r="GRZ4" s="79"/>
      <c r="GSA4" s="79"/>
      <c r="GSB4" s="79"/>
      <c r="GSC4" s="79"/>
      <c r="GSD4" s="79"/>
      <c r="GSE4" s="79"/>
      <c r="GSF4" s="79"/>
      <c r="GSG4" s="79"/>
      <c r="GSH4" s="79"/>
      <c r="GSI4" s="79"/>
      <c r="GSJ4" s="79"/>
      <c r="GSK4" s="79"/>
      <c r="GSL4" s="79"/>
      <c r="GSM4" s="79"/>
      <c r="GSN4" s="79"/>
      <c r="GSO4" s="79"/>
      <c r="GSP4" s="79"/>
      <c r="GSQ4" s="79"/>
      <c r="GSR4" s="79"/>
      <c r="GSS4" s="79"/>
      <c r="GST4" s="79"/>
      <c r="GSU4" s="79"/>
      <c r="GSV4" s="79"/>
      <c r="GSW4" s="79"/>
      <c r="GSX4" s="79"/>
      <c r="GSY4" s="79"/>
      <c r="GSZ4" s="79"/>
      <c r="GTA4" s="79"/>
      <c r="GTB4" s="79"/>
      <c r="GTC4" s="79"/>
      <c r="GTD4" s="79"/>
      <c r="GTE4" s="79"/>
      <c r="GTF4" s="79"/>
      <c r="GTG4" s="79"/>
      <c r="GTH4" s="79"/>
      <c r="GTI4" s="79"/>
      <c r="GTJ4" s="79"/>
      <c r="GTK4" s="79"/>
      <c r="GTL4" s="79"/>
      <c r="GTM4" s="79"/>
      <c r="GTN4" s="79"/>
      <c r="GTO4" s="79"/>
      <c r="GTP4" s="79"/>
      <c r="GTQ4" s="79"/>
      <c r="GTR4" s="79"/>
      <c r="GTS4" s="79"/>
      <c r="GTT4" s="79"/>
      <c r="GTU4" s="79"/>
      <c r="GTV4" s="79"/>
      <c r="GTW4" s="79"/>
      <c r="GTX4" s="79"/>
      <c r="GTY4" s="79"/>
      <c r="GTZ4" s="79"/>
      <c r="GUA4" s="79"/>
      <c r="GUB4" s="79"/>
      <c r="GUC4" s="79"/>
      <c r="GUD4" s="79"/>
      <c r="GUE4" s="79"/>
      <c r="GUF4" s="79"/>
      <c r="GUG4" s="79"/>
      <c r="GUH4" s="79"/>
      <c r="GUI4" s="79"/>
      <c r="GUJ4" s="79"/>
      <c r="GUK4" s="79"/>
      <c r="GUL4" s="79"/>
      <c r="GUM4" s="79"/>
      <c r="GUN4" s="79"/>
      <c r="GUO4" s="79"/>
      <c r="GUP4" s="79"/>
      <c r="GUQ4" s="79"/>
      <c r="GUR4" s="79"/>
      <c r="GUS4" s="79"/>
      <c r="GUT4" s="79"/>
      <c r="GUU4" s="79"/>
      <c r="GUV4" s="79"/>
      <c r="GUW4" s="79"/>
      <c r="GUX4" s="79"/>
      <c r="GUY4" s="79"/>
      <c r="GUZ4" s="79"/>
      <c r="GVA4" s="79"/>
      <c r="GVB4" s="79"/>
      <c r="GVC4" s="79"/>
      <c r="GVD4" s="79"/>
      <c r="GVE4" s="79"/>
      <c r="GVF4" s="79"/>
      <c r="GVG4" s="79"/>
      <c r="GVH4" s="79"/>
      <c r="GVI4" s="79"/>
      <c r="GVJ4" s="79"/>
      <c r="GVK4" s="79"/>
      <c r="GVL4" s="79"/>
      <c r="GVM4" s="79"/>
      <c r="GVN4" s="79"/>
      <c r="GVO4" s="79"/>
      <c r="GVP4" s="79"/>
      <c r="GVQ4" s="79"/>
      <c r="GVR4" s="79"/>
      <c r="GVS4" s="79"/>
      <c r="GVT4" s="79"/>
      <c r="GVU4" s="79"/>
      <c r="GVV4" s="79"/>
      <c r="GVW4" s="79"/>
      <c r="GVX4" s="79"/>
      <c r="GVY4" s="79"/>
      <c r="GVZ4" s="79"/>
      <c r="GWA4" s="79"/>
      <c r="GWB4" s="79"/>
      <c r="GWC4" s="79"/>
      <c r="GWD4" s="79"/>
      <c r="GWE4" s="79"/>
      <c r="GWF4" s="79"/>
      <c r="GWG4" s="79"/>
      <c r="GWH4" s="79"/>
      <c r="GWI4" s="79"/>
      <c r="GWJ4" s="79"/>
      <c r="GWK4" s="79"/>
      <c r="GWL4" s="79"/>
      <c r="GWM4" s="79"/>
      <c r="GWN4" s="79"/>
      <c r="GWO4" s="79"/>
      <c r="GWP4" s="79"/>
      <c r="GWQ4" s="79"/>
      <c r="GWR4" s="79"/>
      <c r="GWS4" s="79"/>
      <c r="GWT4" s="79"/>
      <c r="GWU4" s="79"/>
      <c r="GWV4" s="79"/>
      <c r="GWW4" s="79"/>
      <c r="GWX4" s="79"/>
      <c r="GWY4" s="79"/>
      <c r="GWZ4" s="79"/>
      <c r="GXA4" s="79"/>
      <c r="GXB4" s="79"/>
      <c r="GXC4" s="79"/>
      <c r="GXD4" s="79"/>
      <c r="GXE4" s="79"/>
      <c r="GXF4" s="79"/>
      <c r="GXG4" s="79"/>
      <c r="GXH4" s="79"/>
      <c r="GXI4" s="79"/>
      <c r="GXJ4" s="79"/>
      <c r="GXK4" s="79"/>
      <c r="GXL4" s="79"/>
      <c r="GXM4" s="79"/>
      <c r="GXN4" s="79"/>
      <c r="GXO4" s="79"/>
      <c r="GXP4" s="79"/>
      <c r="GXQ4" s="79"/>
      <c r="GXR4" s="79"/>
      <c r="GXS4" s="79"/>
      <c r="GXT4" s="79"/>
      <c r="GXU4" s="79"/>
      <c r="GXV4" s="79"/>
      <c r="GXW4" s="79"/>
      <c r="GXX4" s="79"/>
      <c r="GXY4" s="79"/>
      <c r="GXZ4" s="79"/>
      <c r="GYA4" s="79"/>
      <c r="GYB4" s="79"/>
      <c r="GYC4" s="79"/>
      <c r="GYD4" s="79"/>
      <c r="GYE4" s="79"/>
      <c r="GYF4" s="79"/>
      <c r="GYG4" s="79"/>
      <c r="GYH4" s="79"/>
      <c r="GYI4" s="79"/>
      <c r="GYJ4" s="79"/>
      <c r="GYK4" s="79"/>
      <c r="GYL4" s="79"/>
      <c r="GYM4" s="79"/>
      <c r="GYN4" s="79"/>
      <c r="GYO4" s="79"/>
      <c r="GYP4" s="79"/>
      <c r="GYQ4" s="79"/>
      <c r="GYR4" s="79"/>
      <c r="GYS4" s="79"/>
      <c r="GYT4" s="79"/>
      <c r="GYU4" s="79"/>
      <c r="GYV4" s="79"/>
      <c r="GYW4" s="79"/>
      <c r="GYX4" s="79"/>
      <c r="GYY4" s="79"/>
      <c r="GYZ4" s="79"/>
      <c r="GZA4" s="79"/>
      <c r="GZB4" s="79"/>
      <c r="GZC4" s="79"/>
      <c r="GZD4" s="79"/>
      <c r="GZE4" s="79"/>
      <c r="GZF4" s="79"/>
      <c r="GZG4" s="79"/>
      <c r="GZH4" s="79"/>
      <c r="GZI4" s="79"/>
      <c r="GZJ4" s="79"/>
      <c r="GZK4" s="79"/>
      <c r="GZL4" s="79"/>
      <c r="GZM4" s="79"/>
      <c r="GZN4" s="79"/>
      <c r="GZO4" s="79"/>
      <c r="GZP4" s="79"/>
      <c r="GZQ4" s="79"/>
      <c r="GZR4" s="79"/>
      <c r="GZS4" s="79"/>
      <c r="GZT4" s="79"/>
      <c r="GZU4" s="79"/>
      <c r="GZV4" s="79"/>
      <c r="GZW4" s="79"/>
      <c r="GZX4" s="79"/>
      <c r="GZY4" s="79"/>
      <c r="GZZ4" s="79"/>
      <c r="HAA4" s="79"/>
      <c r="HAB4" s="79"/>
      <c r="HAC4" s="79"/>
      <c r="HAD4" s="79"/>
      <c r="HAE4" s="79"/>
      <c r="HAF4" s="79"/>
      <c r="HAG4" s="79"/>
      <c r="HAH4" s="79"/>
      <c r="HAI4" s="79"/>
      <c r="HAJ4" s="79"/>
      <c r="HAK4" s="79"/>
      <c r="HAL4" s="79"/>
      <c r="HAM4" s="79"/>
      <c r="HAN4" s="79"/>
      <c r="HAO4" s="79"/>
      <c r="HAP4" s="79"/>
      <c r="HAQ4" s="79"/>
      <c r="HAR4" s="79"/>
      <c r="HAS4" s="79"/>
      <c r="HAT4" s="79"/>
      <c r="HAU4" s="79"/>
      <c r="HAV4" s="79"/>
      <c r="HAW4" s="79"/>
      <c r="HAX4" s="79"/>
      <c r="HAY4" s="79"/>
      <c r="HAZ4" s="79"/>
      <c r="HBA4" s="79"/>
      <c r="HBB4" s="79"/>
      <c r="HBC4" s="79"/>
      <c r="HBD4" s="79"/>
      <c r="HBE4" s="79"/>
      <c r="HBF4" s="79"/>
      <c r="HBG4" s="79"/>
      <c r="HBH4" s="79"/>
      <c r="HBI4" s="79"/>
      <c r="HBJ4" s="79"/>
      <c r="HBK4" s="79"/>
      <c r="HBL4" s="79"/>
      <c r="HBM4" s="79"/>
      <c r="HBN4" s="79"/>
      <c r="HBO4" s="79"/>
      <c r="HBP4" s="79"/>
      <c r="HBQ4" s="79"/>
      <c r="HBR4" s="79"/>
      <c r="HBS4" s="79"/>
      <c r="HBT4" s="79"/>
      <c r="HBU4" s="79"/>
      <c r="HBV4" s="79"/>
      <c r="HBW4" s="79"/>
      <c r="HBX4" s="79"/>
      <c r="HBY4" s="79"/>
      <c r="HBZ4" s="79"/>
      <c r="HCA4" s="79"/>
      <c r="HCB4" s="79"/>
      <c r="HCC4" s="79"/>
      <c r="HCD4" s="79"/>
      <c r="HCE4" s="79"/>
      <c r="HCF4" s="79"/>
      <c r="HCG4" s="79"/>
      <c r="HCH4" s="79"/>
      <c r="HCI4" s="79"/>
      <c r="HCJ4" s="79"/>
      <c r="HCK4" s="79"/>
      <c r="HCL4" s="79"/>
      <c r="HCM4" s="79"/>
      <c r="HCN4" s="79"/>
      <c r="HCO4" s="79"/>
      <c r="HCP4" s="79"/>
      <c r="HCQ4" s="79"/>
      <c r="HCR4" s="79"/>
      <c r="HCS4" s="79"/>
      <c r="HCT4" s="79"/>
      <c r="HCU4" s="79"/>
      <c r="HCV4" s="79"/>
      <c r="HCW4" s="79"/>
      <c r="HCX4" s="79"/>
      <c r="HCY4" s="79"/>
      <c r="HCZ4" s="79"/>
      <c r="HDA4" s="79"/>
      <c r="HDB4" s="79"/>
      <c r="HDC4" s="79"/>
      <c r="HDD4" s="79"/>
      <c r="HDE4" s="79"/>
      <c r="HDF4" s="79"/>
      <c r="HDG4" s="79"/>
      <c r="HDH4" s="79"/>
      <c r="HDI4" s="79"/>
      <c r="HDJ4" s="79"/>
      <c r="HDK4" s="79"/>
      <c r="HDL4" s="79"/>
      <c r="HDM4" s="79"/>
      <c r="HDN4" s="79"/>
      <c r="HDO4" s="79"/>
      <c r="HDP4" s="79"/>
      <c r="HDQ4" s="79"/>
      <c r="HDR4" s="79"/>
      <c r="HDS4" s="79"/>
      <c r="HDT4" s="79"/>
      <c r="HDU4" s="79"/>
      <c r="HDV4" s="79"/>
      <c r="HDW4" s="79"/>
      <c r="HDX4" s="79"/>
      <c r="HDY4" s="79"/>
      <c r="HDZ4" s="79"/>
      <c r="HEA4" s="79"/>
      <c r="HEB4" s="79"/>
      <c r="HEC4" s="79"/>
      <c r="HED4" s="79"/>
      <c r="HEE4" s="79"/>
      <c r="HEF4" s="79"/>
      <c r="HEG4" s="79"/>
      <c r="HEH4" s="79"/>
      <c r="HEI4" s="79"/>
      <c r="HEJ4" s="79"/>
      <c r="HEK4" s="79"/>
      <c r="HEL4" s="79"/>
      <c r="HEM4" s="79"/>
      <c r="HEN4" s="79"/>
      <c r="HEO4" s="79"/>
      <c r="HEP4" s="79"/>
      <c r="HEQ4" s="79"/>
      <c r="HER4" s="79"/>
      <c r="HES4" s="79"/>
      <c r="HET4" s="79"/>
      <c r="HEU4" s="79"/>
      <c r="HEV4" s="79"/>
      <c r="HEW4" s="79"/>
      <c r="HEX4" s="79"/>
      <c r="HEY4" s="79"/>
      <c r="HEZ4" s="79"/>
      <c r="HFA4" s="79"/>
      <c r="HFB4" s="79"/>
      <c r="HFC4" s="79"/>
      <c r="HFD4" s="79"/>
      <c r="HFE4" s="79"/>
      <c r="HFF4" s="79"/>
      <c r="HFG4" s="79"/>
      <c r="HFH4" s="79"/>
      <c r="HFI4" s="79"/>
      <c r="HFJ4" s="79"/>
      <c r="HFK4" s="79"/>
      <c r="HFL4" s="79"/>
      <c r="HFM4" s="79"/>
      <c r="HFN4" s="79"/>
      <c r="HFO4" s="79"/>
      <c r="HFP4" s="79"/>
      <c r="HFQ4" s="79"/>
      <c r="HFR4" s="79"/>
      <c r="HFS4" s="79"/>
      <c r="HFT4" s="79"/>
      <c r="HFU4" s="79"/>
      <c r="HFV4" s="79"/>
      <c r="HFW4" s="79"/>
      <c r="HFX4" s="79"/>
      <c r="HFY4" s="79"/>
      <c r="HFZ4" s="79"/>
      <c r="HGA4" s="79"/>
      <c r="HGB4" s="79"/>
      <c r="HGC4" s="79"/>
      <c r="HGD4" s="79"/>
      <c r="HGE4" s="79"/>
      <c r="HGF4" s="79"/>
      <c r="HGG4" s="79"/>
      <c r="HGH4" s="79"/>
      <c r="HGI4" s="79"/>
      <c r="HGJ4" s="79"/>
      <c r="HGK4" s="79"/>
      <c r="HGL4" s="79"/>
      <c r="HGM4" s="79"/>
      <c r="HGN4" s="79"/>
      <c r="HGO4" s="79"/>
      <c r="HGP4" s="79"/>
      <c r="HGQ4" s="79"/>
      <c r="HGR4" s="79"/>
      <c r="HGS4" s="79"/>
      <c r="HGT4" s="79"/>
      <c r="HGU4" s="79"/>
      <c r="HGV4" s="79"/>
      <c r="HGW4" s="79"/>
      <c r="HGX4" s="79"/>
      <c r="HGY4" s="79"/>
      <c r="HGZ4" s="79"/>
      <c r="HHA4" s="79"/>
      <c r="HHB4" s="79"/>
      <c r="HHC4" s="79"/>
      <c r="HHD4" s="79"/>
      <c r="HHE4" s="79"/>
      <c r="HHF4" s="79"/>
      <c r="HHG4" s="79"/>
      <c r="HHH4" s="79"/>
      <c r="HHI4" s="79"/>
      <c r="HHJ4" s="79"/>
      <c r="HHK4" s="79"/>
      <c r="HHL4" s="79"/>
      <c r="HHM4" s="79"/>
      <c r="HHN4" s="79"/>
      <c r="HHO4" s="79"/>
      <c r="HHP4" s="79"/>
      <c r="HHQ4" s="79"/>
      <c r="HHR4" s="79"/>
      <c r="HHS4" s="79"/>
      <c r="HHT4" s="79"/>
      <c r="HHU4" s="79"/>
      <c r="HHV4" s="79"/>
      <c r="HHW4" s="79"/>
      <c r="HHX4" s="79"/>
      <c r="HHY4" s="79"/>
      <c r="HHZ4" s="79"/>
      <c r="HIA4" s="79"/>
      <c r="HIB4" s="79"/>
      <c r="HIC4" s="79"/>
      <c r="HID4" s="79"/>
      <c r="HIE4" s="79"/>
      <c r="HIF4" s="79"/>
      <c r="HIG4" s="79"/>
      <c r="HIH4" s="79"/>
      <c r="HII4" s="79"/>
      <c r="HIJ4" s="79"/>
      <c r="HIK4" s="79"/>
      <c r="HIL4" s="79"/>
      <c r="HIM4" s="79"/>
      <c r="HIN4" s="79"/>
      <c r="HIO4" s="79"/>
      <c r="HIP4" s="79"/>
      <c r="HIQ4" s="79"/>
      <c r="HIR4" s="79"/>
      <c r="HIS4" s="79"/>
      <c r="HIT4" s="79"/>
      <c r="HIU4" s="79"/>
      <c r="HIV4" s="79"/>
      <c r="HIW4" s="79"/>
      <c r="HIX4" s="79"/>
      <c r="HIY4" s="79"/>
      <c r="HIZ4" s="79"/>
      <c r="HJA4" s="79"/>
      <c r="HJB4" s="79"/>
      <c r="HJC4" s="79"/>
      <c r="HJD4" s="79"/>
      <c r="HJE4" s="79"/>
      <c r="HJF4" s="79"/>
      <c r="HJG4" s="79"/>
      <c r="HJH4" s="79"/>
      <c r="HJI4" s="79"/>
      <c r="HJJ4" s="79"/>
      <c r="HJK4" s="79"/>
      <c r="HJL4" s="79"/>
      <c r="HJM4" s="79"/>
      <c r="HJN4" s="79"/>
      <c r="HJO4" s="79"/>
      <c r="HJP4" s="79"/>
      <c r="HJQ4" s="79"/>
      <c r="HJR4" s="79"/>
      <c r="HJS4" s="79"/>
      <c r="HJT4" s="79"/>
      <c r="HJU4" s="79"/>
      <c r="HJV4" s="79"/>
      <c r="HJW4" s="79"/>
      <c r="HJX4" s="79"/>
      <c r="HJY4" s="79"/>
      <c r="HJZ4" s="79"/>
      <c r="HKA4" s="79"/>
      <c r="HKB4" s="79"/>
      <c r="HKC4" s="79"/>
      <c r="HKD4" s="79"/>
      <c r="HKE4" s="79"/>
      <c r="HKF4" s="79"/>
      <c r="HKG4" s="79"/>
      <c r="HKH4" s="79"/>
      <c r="HKI4" s="79"/>
      <c r="HKJ4" s="79"/>
      <c r="HKK4" s="79"/>
      <c r="HKL4" s="79"/>
      <c r="HKM4" s="79"/>
      <c r="HKN4" s="79"/>
      <c r="HKO4" s="79"/>
      <c r="HKP4" s="79"/>
      <c r="HKQ4" s="79"/>
      <c r="HKR4" s="79"/>
      <c r="HKS4" s="79"/>
      <c r="HKT4" s="79"/>
      <c r="HKU4" s="79"/>
      <c r="HKV4" s="79"/>
      <c r="HKW4" s="79"/>
      <c r="HKX4" s="79"/>
      <c r="HKY4" s="79"/>
      <c r="HKZ4" s="79"/>
      <c r="HLA4" s="79"/>
      <c r="HLB4" s="79"/>
      <c r="HLC4" s="79"/>
      <c r="HLD4" s="79"/>
      <c r="HLE4" s="79"/>
      <c r="HLF4" s="79"/>
      <c r="HLG4" s="79"/>
      <c r="HLH4" s="79"/>
      <c r="HLI4" s="79"/>
      <c r="HLJ4" s="79"/>
      <c r="HLK4" s="79"/>
      <c r="HLL4" s="79"/>
      <c r="HLM4" s="79"/>
      <c r="HLN4" s="79"/>
      <c r="HLO4" s="79"/>
      <c r="HLP4" s="79"/>
      <c r="HLQ4" s="79"/>
      <c r="HLR4" s="79"/>
      <c r="HLS4" s="79"/>
      <c r="HLT4" s="79"/>
      <c r="HLU4" s="79"/>
      <c r="HLV4" s="79"/>
      <c r="HLW4" s="79"/>
      <c r="HLX4" s="79"/>
      <c r="HLY4" s="79"/>
      <c r="HLZ4" s="79"/>
      <c r="HMA4" s="79"/>
      <c r="HMB4" s="79"/>
      <c r="HMC4" s="79"/>
      <c r="HMD4" s="79"/>
      <c r="HME4" s="79"/>
      <c r="HMF4" s="79"/>
      <c r="HMG4" s="79"/>
      <c r="HMH4" s="79"/>
      <c r="HMI4" s="79"/>
      <c r="HMJ4" s="79"/>
      <c r="HMK4" s="79"/>
      <c r="HML4" s="79"/>
      <c r="HMM4" s="79"/>
      <c r="HMN4" s="79"/>
      <c r="HMO4" s="79"/>
      <c r="HMP4" s="79"/>
      <c r="HMQ4" s="79"/>
      <c r="HMR4" s="79"/>
      <c r="HMS4" s="79"/>
      <c r="HMT4" s="79"/>
      <c r="HMU4" s="79"/>
      <c r="HMV4" s="79"/>
      <c r="HMW4" s="79"/>
      <c r="HMX4" s="79"/>
      <c r="HMY4" s="79"/>
      <c r="HMZ4" s="79"/>
      <c r="HNA4" s="79"/>
      <c r="HNB4" s="79"/>
      <c r="HNC4" s="79"/>
      <c r="HND4" s="79"/>
      <c r="HNE4" s="79"/>
      <c r="HNF4" s="79"/>
      <c r="HNG4" s="79"/>
      <c r="HNH4" s="79"/>
      <c r="HNI4" s="79"/>
      <c r="HNJ4" s="79"/>
      <c r="HNK4" s="79"/>
      <c r="HNL4" s="79"/>
      <c r="HNM4" s="79"/>
      <c r="HNN4" s="79"/>
      <c r="HNO4" s="79"/>
      <c r="HNP4" s="79"/>
      <c r="HNQ4" s="79"/>
      <c r="HNR4" s="79"/>
      <c r="HNS4" s="79"/>
      <c r="HNT4" s="79"/>
      <c r="HNU4" s="79"/>
      <c r="HNV4" s="79"/>
      <c r="HNW4" s="79"/>
      <c r="HNX4" s="79"/>
      <c r="HNY4" s="79"/>
      <c r="HNZ4" s="79"/>
      <c r="HOA4" s="79"/>
      <c r="HOB4" s="79"/>
      <c r="HOC4" s="79"/>
      <c r="HOD4" s="79"/>
      <c r="HOE4" s="79"/>
      <c r="HOF4" s="79"/>
      <c r="HOG4" s="79"/>
      <c r="HOH4" s="79"/>
      <c r="HOI4" s="79"/>
      <c r="HOJ4" s="79"/>
      <c r="HOK4" s="79"/>
      <c r="HOL4" s="79"/>
      <c r="HOM4" s="79"/>
      <c r="HON4" s="79"/>
      <c r="HOO4" s="79"/>
      <c r="HOP4" s="79"/>
      <c r="HOQ4" s="79"/>
      <c r="HOR4" s="79"/>
      <c r="HOS4" s="79"/>
      <c r="HOT4" s="79"/>
      <c r="HOU4" s="79"/>
      <c r="HOV4" s="79"/>
      <c r="HOW4" s="79"/>
      <c r="HOX4" s="79"/>
      <c r="HOY4" s="79"/>
      <c r="HOZ4" s="79"/>
      <c r="HPA4" s="79"/>
      <c r="HPB4" s="79"/>
      <c r="HPC4" s="79"/>
      <c r="HPD4" s="79"/>
      <c r="HPE4" s="79"/>
      <c r="HPF4" s="79"/>
      <c r="HPG4" s="79"/>
      <c r="HPH4" s="79"/>
      <c r="HPI4" s="79"/>
      <c r="HPJ4" s="79"/>
      <c r="HPK4" s="79"/>
      <c r="HPL4" s="79"/>
      <c r="HPM4" s="79"/>
      <c r="HPN4" s="79"/>
      <c r="HPO4" s="79"/>
      <c r="HPP4" s="79"/>
      <c r="HPQ4" s="79"/>
      <c r="HPR4" s="79"/>
      <c r="HPS4" s="79"/>
      <c r="HPT4" s="79"/>
      <c r="HPU4" s="79"/>
      <c r="HPV4" s="79"/>
      <c r="HPW4" s="79"/>
      <c r="HPX4" s="79"/>
      <c r="HPY4" s="79"/>
      <c r="HPZ4" s="79"/>
      <c r="HQA4" s="79"/>
      <c r="HQB4" s="79"/>
      <c r="HQC4" s="79"/>
      <c r="HQD4" s="79"/>
      <c r="HQE4" s="79"/>
      <c r="HQF4" s="79"/>
      <c r="HQG4" s="79"/>
      <c r="HQH4" s="79"/>
      <c r="HQI4" s="79"/>
      <c r="HQJ4" s="79"/>
      <c r="HQK4" s="79"/>
      <c r="HQL4" s="79"/>
      <c r="HQM4" s="79"/>
      <c r="HQN4" s="79"/>
      <c r="HQO4" s="79"/>
      <c r="HQP4" s="79"/>
      <c r="HQQ4" s="79"/>
      <c r="HQR4" s="79"/>
      <c r="HQS4" s="79"/>
      <c r="HQT4" s="79"/>
      <c r="HQU4" s="79"/>
      <c r="HQV4" s="79"/>
      <c r="HQW4" s="79"/>
      <c r="HQX4" s="79"/>
      <c r="HQY4" s="79"/>
      <c r="HQZ4" s="79"/>
      <c r="HRA4" s="79"/>
      <c r="HRB4" s="79"/>
      <c r="HRC4" s="79"/>
      <c r="HRD4" s="79"/>
      <c r="HRE4" s="79"/>
      <c r="HRF4" s="79"/>
      <c r="HRG4" s="79"/>
      <c r="HRH4" s="79"/>
      <c r="HRI4" s="79"/>
      <c r="HRJ4" s="79"/>
      <c r="HRK4" s="79"/>
      <c r="HRL4" s="79"/>
      <c r="HRM4" s="79"/>
      <c r="HRN4" s="79"/>
      <c r="HRO4" s="79"/>
      <c r="HRP4" s="79"/>
      <c r="HRQ4" s="79"/>
      <c r="HRR4" s="79"/>
      <c r="HRS4" s="79"/>
      <c r="HRT4" s="79"/>
      <c r="HRU4" s="79"/>
      <c r="HRV4" s="79"/>
      <c r="HRW4" s="79"/>
      <c r="HRX4" s="79"/>
      <c r="HRY4" s="79"/>
      <c r="HRZ4" s="79"/>
      <c r="HSA4" s="79"/>
      <c r="HSB4" s="79"/>
      <c r="HSC4" s="79"/>
      <c r="HSD4" s="79"/>
      <c r="HSE4" s="79"/>
      <c r="HSF4" s="79"/>
      <c r="HSG4" s="79"/>
      <c r="HSH4" s="79"/>
      <c r="HSI4" s="79"/>
      <c r="HSJ4" s="79"/>
      <c r="HSK4" s="79"/>
      <c r="HSL4" s="79"/>
      <c r="HSM4" s="79"/>
      <c r="HSN4" s="79"/>
      <c r="HSO4" s="79"/>
      <c r="HSP4" s="79"/>
      <c r="HSQ4" s="79"/>
      <c r="HSR4" s="79"/>
      <c r="HSS4" s="79"/>
      <c r="HST4" s="79"/>
      <c r="HSU4" s="79"/>
      <c r="HSV4" s="79"/>
      <c r="HSW4" s="79"/>
      <c r="HSX4" s="79"/>
      <c r="HSY4" s="79"/>
      <c r="HSZ4" s="79"/>
      <c r="HTA4" s="79"/>
      <c r="HTB4" s="79"/>
      <c r="HTC4" s="79"/>
      <c r="HTD4" s="79"/>
      <c r="HTE4" s="79"/>
      <c r="HTF4" s="79"/>
      <c r="HTG4" s="79"/>
      <c r="HTH4" s="79"/>
      <c r="HTI4" s="79"/>
      <c r="HTJ4" s="79"/>
      <c r="HTK4" s="79"/>
      <c r="HTL4" s="79"/>
      <c r="HTM4" s="79"/>
      <c r="HTN4" s="79"/>
      <c r="HTO4" s="79"/>
      <c r="HTP4" s="79"/>
      <c r="HTQ4" s="79"/>
      <c r="HTR4" s="79"/>
      <c r="HTS4" s="79"/>
      <c r="HTT4" s="79"/>
      <c r="HTU4" s="79"/>
      <c r="HTV4" s="79"/>
      <c r="HTW4" s="79"/>
      <c r="HTX4" s="79"/>
      <c r="HTY4" s="79"/>
      <c r="HTZ4" s="79"/>
      <c r="HUA4" s="79"/>
      <c r="HUB4" s="79"/>
      <c r="HUC4" s="79"/>
      <c r="HUD4" s="79"/>
      <c r="HUE4" s="79"/>
      <c r="HUF4" s="79"/>
      <c r="HUG4" s="79"/>
      <c r="HUH4" s="79"/>
      <c r="HUI4" s="79"/>
      <c r="HUJ4" s="79"/>
      <c r="HUK4" s="79"/>
      <c r="HUL4" s="79"/>
      <c r="HUM4" s="79"/>
      <c r="HUN4" s="79"/>
      <c r="HUO4" s="79"/>
      <c r="HUP4" s="79"/>
      <c r="HUQ4" s="79"/>
      <c r="HUR4" s="79"/>
      <c r="HUS4" s="79"/>
      <c r="HUT4" s="79"/>
      <c r="HUU4" s="79"/>
      <c r="HUV4" s="79"/>
      <c r="HUW4" s="79"/>
      <c r="HUX4" s="79"/>
      <c r="HUY4" s="79"/>
      <c r="HUZ4" s="79"/>
      <c r="HVA4" s="79"/>
      <c r="HVB4" s="79"/>
      <c r="HVC4" s="79"/>
      <c r="HVD4" s="79"/>
      <c r="HVE4" s="79"/>
      <c r="HVF4" s="79"/>
      <c r="HVG4" s="79"/>
      <c r="HVH4" s="79"/>
      <c r="HVI4" s="79"/>
      <c r="HVJ4" s="79"/>
      <c r="HVK4" s="79"/>
      <c r="HVL4" s="79"/>
      <c r="HVM4" s="79"/>
      <c r="HVN4" s="79"/>
      <c r="HVO4" s="79"/>
      <c r="HVP4" s="79"/>
      <c r="HVQ4" s="79"/>
      <c r="HVR4" s="79"/>
      <c r="HVS4" s="79"/>
      <c r="HVT4" s="79"/>
      <c r="HVU4" s="79"/>
      <c r="HVV4" s="79"/>
      <c r="HVW4" s="79"/>
      <c r="HVX4" s="79"/>
      <c r="HVY4" s="79"/>
      <c r="HVZ4" s="79"/>
      <c r="HWA4" s="79"/>
      <c r="HWB4" s="79"/>
      <c r="HWC4" s="79"/>
      <c r="HWD4" s="79"/>
      <c r="HWE4" s="79"/>
      <c r="HWF4" s="79"/>
      <c r="HWG4" s="79"/>
      <c r="HWH4" s="79"/>
      <c r="HWI4" s="79"/>
      <c r="HWJ4" s="79"/>
      <c r="HWK4" s="79"/>
      <c r="HWL4" s="79"/>
      <c r="HWM4" s="79"/>
      <c r="HWN4" s="79"/>
      <c r="HWO4" s="79"/>
      <c r="HWP4" s="79"/>
      <c r="HWQ4" s="79"/>
      <c r="HWR4" s="79"/>
      <c r="HWS4" s="79"/>
      <c r="HWT4" s="79"/>
      <c r="HWU4" s="79"/>
      <c r="HWV4" s="79"/>
      <c r="HWW4" s="79"/>
      <c r="HWX4" s="79"/>
      <c r="HWY4" s="79"/>
      <c r="HWZ4" s="79"/>
      <c r="HXA4" s="79"/>
      <c r="HXB4" s="79"/>
      <c r="HXC4" s="79"/>
      <c r="HXD4" s="79"/>
      <c r="HXE4" s="79"/>
      <c r="HXF4" s="79"/>
      <c r="HXG4" s="79"/>
      <c r="HXH4" s="79"/>
      <c r="HXI4" s="79"/>
      <c r="HXJ4" s="79"/>
      <c r="HXK4" s="79"/>
      <c r="HXL4" s="79"/>
      <c r="HXM4" s="79"/>
      <c r="HXN4" s="79"/>
      <c r="HXO4" s="79"/>
      <c r="HXP4" s="79"/>
      <c r="HXQ4" s="79"/>
      <c r="HXR4" s="79"/>
      <c r="HXS4" s="79"/>
      <c r="HXT4" s="79"/>
      <c r="HXU4" s="79"/>
      <c r="HXV4" s="79"/>
      <c r="HXW4" s="79"/>
      <c r="HXX4" s="79"/>
      <c r="HXY4" s="79"/>
      <c r="HXZ4" s="79"/>
      <c r="HYA4" s="79"/>
      <c r="HYB4" s="79"/>
      <c r="HYC4" s="79"/>
      <c r="HYD4" s="79"/>
      <c r="HYE4" s="79"/>
      <c r="HYF4" s="79"/>
      <c r="HYG4" s="79"/>
      <c r="HYH4" s="79"/>
      <c r="HYI4" s="79"/>
      <c r="HYJ4" s="79"/>
      <c r="HYK4" s="79"/>
      <c r="HYL4" s="79"/>
      <c r="HYM4" s="79"/>
      <c r="HYN4" s="79"/>
      <c r="HYO4" s="79"/>
      <c r="HYP4" s="79"/>
      <c r="HYQ4" s="79"/>
      <c r="HYR4" s="79"/>
      <c r="HYS4" s="79"/>
      <c r="HYT4" s="79"/>
      <c r="HYU4" s="79"/>
      <c r="HYV4" s="79"/>
      <c r="HYW4" s="79"/>
      <c r="HYX4" s="79"/>
      <c r="HYY4" s="79"/>
      <c r="HYZ4" s="79"/>
      <c r="HZA4" s="79"/>
      <c r="HZB4" s="79"/>
      <c r="HZC4" s="79"/>
      <c r="HZD4" s="79"/>
      <c r="HZE4" s="79"/>
      <c r="HZF4" s="79"/>
      <c r="HZG4" s="79"/>
      <c r="HZH4" s="79"/>
      <c r="HZI4" s="79"/>
      <c r="HZJ4" s="79"/>
      <c r="HZK4" s="79"/>
      <c r="HZL4" s="79"/>
      <c r="HZM4" s="79"/>
      <c r="HZN4" s="79"/>
      <c r="HZO4" s="79"/>
      <c r="HZP4" s="79"/>
      <c r="HZQ4" s="79"/>
      <c r="HZR4" s="79"/>
      <c r="HZS4" s="79"/>
      <c r="HZT4" s="79"/>
      <c r="HZU4" s="79"/>
      <c r="HZV4" s="79"/>
      <c r="HZW4" s="79"/>
      <c r="HZX4" s="79"/>
      <c r="HZY4" s="79"/>
      <c r="HZZ4" s="79"/>
      <c r="IAA4" s="79"/>
      <c r="IAB4" s="79"/>
      <c r="IAC4" s="79"/>
      <c r="IAD4" s="79"/>
      <c r="IAE4" s="79"/>
      <c r="IAF4" s="79"/>
      <c r="IAG4" s="79"/>
      <c r="IAH4" s="79"/>
      <c r="IAI4" s="79"/>
      <c r="IAJ4" s="79"/>
      <c r="IAK4" s="79"/>
      <c r="IAL4" s="79"/>
      <c r="IAM4" s="79"/>
      <c r="IAN4" s="79"/>
      <c r="IAO4" s="79"/>
      <c r="IAP4" s="79"/>
      <c r="IAQ4" s="79"/>
      <c r="IAR4" s="79"/>
      <c r="IAS4" s="79"/>
      <c r="IAT4" s="79"/>
      <c r="IAU4" s="79"/>
      <c r="IAV4" s="79"/>
      <c r="IAW4" s="79"/>
      <c r="IAX4" s="79"/>
      <c r="IAY4" s="79"/>
      <c r="IAZ4" s="79"/>
      <c r="IBA4" s="79"/>
      <c r="IBB4" s="79"/>
      <c r="IBC4" s="79"/>
      <c r="IBD4" s="79"/>
      <c r="IBE4" s="79"/>
      <c r="IBF4" s="79"/>
      <c r="IBG4" s="79"/>
      <c r="IBH4" s="79"/>
      <c r="IBI4" s="79"/>
      <c r="IBJ4" s="79"/>
      <c r="IBK4" s="79"/>
      <c r="IBL4" s="79"/>
      <c r="IBM4" s="79"/>
      <c r="IBN4" s="79"/>
      <c r="IBO4" s="79"/>
      <c r="IBP4" s="79"/>
      <c r="IBQ4" s="79"/>
      <c r="IBR4" s="79"/>
      <c r="IBS4" s="79"/>
      <c r="IBT4" s="79"/>
      <c r="IBU4" s="79"/>
      <c r="IBV4" s="79"/>
      <c r="IBW4" s="79"/>
      <c r="IBX4" s="79"/>
      <c r="IBY4" s="79"/>
      <c r="IBZ4" s="79"/>
      <c r="ICA4" s="79"/>
      <c r="ICB4" s="79"/>
      <c r="ICC4" s="79"/>
      <c r="ICD4" s="79"/>
      <c r="ICE4" s="79"/>
      <c r="ICF4" s="79"/>
      <c r="ICG4" s="79"/>
      <c r="ICH4" s="79"/>
      <c r="ICI4" s="79"/>
      <c r="ICJ4" s="79"/>
      <c r="ICK4" s="79"/>
      <c r="ICL4" s="79"/>
      <c r="ICM4" s="79"/>
      <c r="ICN4" s="79"/>
      <c r="ICO4" s="79"/>
      <c r="ICP4" s="79"/>
      <c r="ICQ4" s="79"/>
      <c r="ICR4" s="79"/>
      <c r="ICS4" s="79"/>
      <c r="ICT4" s="79"/>
      <c r="ICU4" s="79"/>
      <c r="ICV4" s="79"/>
      <c r="ICW4" s="79"/>
      <c r="ICX4" s="79"/>
      <c r="ICY4" s="79"/>
      <c r="ICZ4" s="79"/>
      <c r="IDA4" s="79"/>
      <c r="IDB4" s="79"/>
      <c r="IDC4" s="79"/>
      <c r="IDD4" s="79"/>
      <c r="IDE4" s="79"/>
      <c r="IDF4" s="79"/>
      <c r="IDG4" s="79"/>
      <c r="IDH4" s="79"/>
      <c r="IDI4" s="79"/>
      <c r="IDJ4" s="79"/>
      <c r="IDK4" s="79"/>
      <c r="IDL4" s="79"/>
      <c r="IDM4" s="79"/>
      <c r="IDN4" s="79"/>
      <c r="IDO4" s="79"/>
      <c r="IDP4" s="79"/>
      <c r="IDQ4" s="79"/>
      <c r="IDR4" s="79"/>
      <c r="IDS4" s="79"/>
      <c r="IDT4" s="79"/>
      <c r="IDU4" s="79"/>
      <c r="IDV4" s="79"/>
      <c r="IDW4" s="79"/>
      <c r="IDX4" s="79"/>
      <c r="IDY4" s="79"/>
      <c r="IDZ4" s="79"/>
      <c r="IEA4" s="79"/>
      <c r="IEB4" s="79"/>
      <c r="IEC4" s="79"/>
      <c r="IED4" s="79"/>
      <c r="IEE4" s="79"/>
      <c r="IEF4" s="79"/>
      <c r="IEG4" s="79"/>
      <c r="IEH4" s="79"/>
      <c r="IEI4" s="79"/>
      <c r="IEJ4" s="79"/>
      <c r="IEK4" s="79"/>
      <c r="IEL4" s="79"/>
      <c r="IEM4" s="79"/>
      <c r="IEN4" s="79"/>
      <c r="IEO4" s="79"/>
      <c r="IEP4" s="79"/>
      <c r="IEQ4" s="79"/>
      <c r="IER4" s="79"/>
      <c r="IES4" s="79"/>
      <c r="IET4" s="79"/>
      <c r="IEU4" s="79"/>
      <c r="IEV4" s="79"/>
      <c r="IEW4" s="79"/>
      <c r="IEX4" s="79"/>
      <c r="IEY4" s="79"/>
      <c r="IEZ4" s="79"/>
      <c r="IFA4" s="79"/>
      <c r="IFB4" s="79"/>
      <c r="IFC4" s="79"/>
      <c r="IFD4" s="79"/>
      <c r="IFE4" s="79"/>
      <c r="IFF4" s="79"/>
      <c r="IFG4" s="79"/>
      <c r="IFH4" s="79"/>
      <c r="IFI4" s="79"/>
      <c r="IFJ4" s="79"/>
      <c r="IFK4" s="79"/>
      <c r="IFL4" s="79"/>
      <c r="IFM4" s="79"/>
      <c r="IFN4" s="79"/>
      <c r="IFO4" s="79"/>
      <c r="IFP4" s="79"/>
      <c r="IFQ4" s="79"/>
      <c r="IFR4" s="79"/>
      <c r="IFS4" s="79"/>
      <c r="IFT4" s="79"/>
      <c r="IFU4" s="79"/>
      <c r="IFV4" s="79"/>
      <c r="IFW4" s="79"/>
      <c r="IFX4" s="79"/>
      <c r="IFY4" s="79"/>
      <c r="IFZ4" s="79"/>
      <c r="IGA4" s="79"/>
      <c r="IGB4" s="79"/>
      <c r="IGC4" s="79"/>
      <c r="IGD4" s="79"/>
      <c r="IGE4" s="79"/>
      <c r="IGF4" s="79"/>
      <c r="IGG4" s="79"/>
      <c r="IGH4" s="79"/>
      <c r="IGI4" s="79"/>
      <c r="IGJ4" s="79"/>
      <c r="IGK4" s="79"/>
      <c r="IGL4" s="79"/>
      <c r="IGM4" s="79"/>
      <c r="IGN4" s="79"/>
      <c r="IGO4" s="79"/>
      <c r="IGP4" s="79"/>
      <c r="IGQ4" s="79"/>
      <c r="IGR4" s="79"/>
      <c r="IGS4" s="79"/>
      <c r="IGT4" s="79"/>
      <c r="IGU4" s="79"/>
      <c r="IGV4" s="79"/>
      <c r="IGW4" s="79"/>
      <c r="IGX4" s="79"/>
      <c r="IGY4" s="79"/>
      <c r="IGZ4" s="79"/>
      <c r="IHA4" s="79"/>
      <c r="IHB4" s="79"/>
      <c r="IHC4" s="79"/>
      <c r="IHD4" s="79"/>
      <c r="IHE4" s="79"/>
      <c r="IHF4" s="79"/>
      <c r="IHG4" s="79"/>
      <c r="IHH4" s="79"/>
      <c r="IHI4" s="79"/>
      <c r="IHJ4" s="79"/>
      <c r="IHK4" s="79"/>
      <c r="IHL4" s="79"/>
      <c r="IHM4" s="79"/>
      <c r="IHN4" s="79"/>
      <c r="IHO4" s="79"/>
      <c r="IHP4" s="79"/>
      <c r="IHQ4" s="79"/>
      <c r="IHR4" s="79"/>
      <c r="IHS4" s="79"/>
      <c r="IHT4" s="79"/>
      <c r="IHU4" s="79"/>
      <c r="IHV4" s="79"/>
      <c r="IHW4" s="79"/>
      <c r="IHX4" s="79"/>
      <c r="IHY4" s="79"/>
      <c r="IHZ4" s="79"/>
      <c r="IIA4" s="79"/>
      <c r="IIB4" s="79"/>
      <c r="IIC4" s="79"/>
      <c r="IID4" s="79"/>
      <c r="IIE4" s="79"/>
      <c r="IIF4" s="79"/>
      <c r="IIG4" s="79"/>
      <c r="IIH4" s="79"/>
      <c r="III4" s="79"/>
      <c r="IIJ4" s="79"/>
      <c r="IIK4" s="79"/>
      <c r="IIL4" s="79"/>
      <c r="IIM4" s="79"/>
      <c r="IIN4" s="79"/>
      <c r="IIO4" s="79"/>
      <c r="IIP4" s="79"/>
      <c r="IIQ4" s="79"/>
      <c r="IIR4" s="79"/>
      <c r="IIS4" s="79"/>
      <c r="IIT4" s="79"/>
      <c r="IIU4" s="79"/>
      <c r="IIV4" s="79"/>
      <c r="IIW4" s="79"/>
      <c r="IIX4" s="79"/>
      <c r="IIY4" s="79"/>
      <c r="IIZ4" s="79"/>
      <c r="IJA4" s="79"/>
      <c r="IJB4" s="79"/>
      <c r="IJC4" s="79"/>
      <c r="IJD4" s="79"/>
      <c r="IJE4" s="79"/>
      <c r="IJF4" s="79"/>
      <c r="IJG4" s="79"/>
      <c r="IJH4" s="79"/>
      <c r="IJI4" s="79"/>
      <c r="IJJ4" s="79"/>
      <c r="IJK4" s="79"/>
      <c r="IJL4" s="79"/>
      <c r="IJM4" s="79"/>
      <c r="IJN4" s="79"/>
      <c r="IJO4" s="79"/>
      <c r="IJP4" s="79"/>
      <c r="IJQ4" s="79"/>
      <c r="IJR4" s="79"/>
      <c r="IJS4" s="79"/>
      <c r="IJT4" s="79"/>
      <c r="IJU4" s="79"/>
      <c r="IJV4" s="79"/>
      <c r="IJW4" s="79"/>
      <c r="IJX4" s="79"/>
      <c r="IJY4" s="79"/>
      <c r="IJZ4" s="79"/>
      <c r="IKA4" s="79"/>
      <c r="IKB4" s="79"/>
      <c r="IKC4" s="79"/>
      <c r="IKD4" s="79"/>
      <c r="IKE4" s="79"/>
      <c r="IKF4" s="79"/>
      <c r="IKG4" s="79"/>
      <c r="IKH4" s="79"/>
      <c r="IKI4" s="79"/>
      <c r="IKJ4" s="79"/>
      <c r="IKK4" s="79"/>
      <c r="IKL4" s="79"/>
      <c r="IKM4" s="79"/>
      <c r="IKN4" s="79"/>
      <c r="IKO4" s="79"/>
      <c r="IKP4" s="79"/>
      <c r="IKQ4" s="79"/>
      <c r="IKR4" s="79"/>
      <c r="IKS4" s="79"/>
      <c r="IKT4" s="79"/>
      <c r="IKU4" s="79"/>
      <c r="IKV4" s="79"/>
      <c r="IKW4" s="79"/>
      <c r="IKX4" s="79"/>
      <c r="IKY4" s="79"/>
      <c r="IKZ4" s="79"/>
      <c r="ILA4" s="79"/>
      <c r="ILB4" s="79"/>
      <c r="ILC4" s="79"/>
      <c r="ILD4" s="79"/>
      <c r="ILE4" s="79"/>
      <c r="ILF4" s="79"/>
      <c r="ILG4" s="79"/>
      <c r="ILH4" s="79"/>
      <c r="ILI4" s="79"/>
      <c r="ILJ4" s="79"/>
      <c r="ILK4" s="79"/>
      <c r="ILL4" s="79"/>
      <c r="ILM4" s="79"/>
      <c r="ILN4" s="79"/>
      <c r="ILO4" s="79"/>
      <c r="ILP4" s="79"/>
      <c r="ILQ4" s="79"/>
      <c r="ILR4" s="79"/>
      <c r="ILS4" s="79"/>
      <c r="ILT4" s="79"/>
      <c r="ILU4" s="79"/>
      <c r="ILV4" s="79"/>
      <c r="ILW4" s="79"/>
      <c r="ILX4" s="79"/>
      <c r="ILY4" s="79"/>
      <c r="ILZ4" s="79"/>
      <c r="IMA4" s="79"/>
      <c r="IMB4" s="79"/>
      <c r="IMC4" s="79"/>
      <c r="IMD4" s="79"/>
      <c r="IME4" s="79"/>
      <c r="IMF4" s="79"/>
      <c r="IMG4" s="79"/>
      <c r="IMH4" s="79"/>
      <c r="IMI4" s="79"/>
      <c r="IMJ4" s="79"/>
      <c r="IMK4" s="79"/>
      <c r="IML4" s="79"/>
      <c r="IMM4" s="79"/>
      <c r="IMN4" s="79"/>
      <c r="IMO4" s="79"/>
      <c r="IMP4" s="79"/>
      <c r="IMQ4" s="79"/>
      <c r="IMR4" s="79"/>
      <c r="IMS4" s="79"/>
      <c r="IMT4" s="79"/>
      <c r="IMU4" s="79"/>
      <c r="IMV4" s="79"/>
      <c r="IMW4" s="79"/>
      <c r="IMX4" s="79"/>
      <c r="IMY4" s="79"/>
      <c r="IMZ4" s="79"/>
      <c r="INA4" s="79"/>
      <c r="INB4" s="79"/>
      <c r="INC4" s="79"/>
      <c r="IND4" s="79"/>
      <c r="INE4" s="79"/>
      <c r="INF4" s="79"/>
      <c r="ING4" s="79"/>
      <c r="INH4" s="79"/>
      <c r="INI4" s="79"/>
      <c r="INJ4" s="79"/>
      <c r="INK4" s="79"/>
      <c r="INL4" s="79"/>
      <c r="INM4" s="79"/>
      <c r="INN4" s="79"/>
      <c r="INO4" s="79"/>
      <c r="INP4" s="79"/>
      <c r="INQ4" s="79"/>
      <c r="INR4" s="79"/>
      <c r="INS4" s="79"/>
      <c r="INT4" s="79"/>
      <c r="INU4" s="79"/>
      <c r="INV4" s="79"/>
      <c r="INW4" s="79"/>
      <c r="INX4" s="79"/>
      <c r="INY4" s="79"/>
      <c r="INZ4" s="79"/>
      <c r="IOA4" s="79"/>
      <c r="IOB4" s="79"/>
      <c r="IOC4" s="79"/>
      <c r="IOD4" s="79"/>
      <c r="IOE4" s="79"/>
      <c r="IOF4" s="79"/>
      <c r="IOG4" s="79"/>
      <c r="IOH4" s="79"/>
      <c r="IOI4" s="79"/>
      <c r="IOJ4" s="79"/>
      <c r="IOK4" s="79"/>
      <c r="IOL4" s="79"/>
      <c r="IOM4" s="79"/>
      <c r="ION4" s="79"/>
      <c r="IOO4" s="79"/>
      <c r="IOP4" s="79"/>
      <c r="IOQ4" s="79"/>
      <c r="IOR4" s="79"/>
      <c r="IOS4" s="79"/>
      <c r="IOT4" s="79"/>
      <c r="IOU4" s="79"/>
      <c r="IOV4" s="79"/>
      <c r="IOW4" s="79"/>
      <c r="IOX4" s="79"/>
      <c r="IOY4" s="79"/>
      <c r="IOZ4" s="79"/>
      <c r="IPA4" s="79"/>
      <c r="IPB4" s="79"/>
      <c r="IPC4" s="79"/>
      <c r="IPD4" s="79"/>
      <c r="IPE4" s="79"/>
      <c r="IPF4" s="79"/>
      <c r="IPG4" s="79"/>
      <c r="IPH4" s="79"/>
      <c r="IPI4" s="79"/>
      <c r="IPJ4" s="79"/>
      <c r="IPK4" s="79"/>
      <c r="IPL4" s="79"/>
      <c r="IPM4" s="79"/>
      <c r="IPN4" s="79"/>
      <c r="IPO4" s="79"/>
      <c r="IPP4" s="79"/>
      <c r="IPQ4" s="79"/>
      <c r="IPR4" s="79"/>
      <c r="IPS4" s="79"/>
      <c r="IPT4" s="79"/>
      <c r="IPU4" s="79"/>
      <c r="IPV4" s="79"/>
      <c r="IPW4" s="79"/>
      <c r="IPX4" s="79"/>
      <c r="IPY4" s="79"/>
      <c r="IPZ4" s="79"/>
      <c r="IQA4" s="79"/>
      <c r="IQB4" s="79"/>
      <c r="IQC4" s="79"/>
      <c r="IQD4" s="79"/>
      <c r="IQE4" s="79"/>
      <c r="IQF4" s="79"/>
      <c r="IQG4" s="79"/>
      <c r="IQH4" s="79"/>
      <c r="IQI4" s="79"/>
      <c r="IQJ4" s="79"/>
      <c r="IQK4" s="79"/>
      <c r="IQL4" s="79"/>
      <c r="IQM4" s="79"/>
      <c r="IQN4" s="79"/>
      <c r="IQO4" s="79"/>
      <c r="IQP4" s="79"/>
      <c r="IQQ4" s="79"/>
      <c r="IQR4" s="79"/>
      <c r="IQS4" s="79"/>
      <c r="IQT4" s="79"/>
      <c r="IQU4" s="79"/>
      <c r="IQV4" s="79"/>
      <c r="IQW4" s="79"/>
      <c r="IQX4" s="79"/>
      <c r="IQY4" s="79"/>
      <c r="IQZ4" s="79"/>
      <c r="IRA4" s="79"/>
      <c r="IRB4" s="79"/>
      <c r="IRC4" s="79"/>
      <c r="IRD4" s="79"/>
      <c r="IRE4" s="79"/>
      <c r="IRF4" s="79"/>
      <c r="IRG4" s="79"/>
      <c r="IRH4" s="79"/>
      <c r="IRI4" s="79"/>
      <c r="IRJ4" s="79"/>
      <c r="IRK4" s="79"/>
      <c r="IRL4" s="79"/>
      <c r="IRM4" s="79"/>
      <c r="IRN4" s="79"/>
      <c r="IRO4" s="79"/>
      <c r="IRP4" s="79"/>
      <c r="IRQ4" s="79"/>
      <c r="IRR4" s="79"/>
      <c r="IRS4" s="79"/>
      <c r="IRT4" s="79"/>
      <c r="IRU4" s="79"/>
      <c r="IRV4" s="79"/>
      <c r="IRW4" s="79"/>
      <c r="IRX4" s="79"/>
      <c r="IRY4" s="79"/>
      <c r="IRZ4" s="79"/>
      <c r="ISA4" s="79"/>
      <c r="ISB4" s="79"/>
      <c r="ISC4" s="79"/>
      <c r="ISD4" s="79"/>
      <c r="ISE4" s="79"/>
      <c r="ISF4" s="79"/>
      <c r="ISG4" s="79"/>
      <c r="ISH4" s="79"/>
      <c r="ISI4" s="79"/>
      <c r="ISJ4" s="79"/>
      <c r="ISK4" s="79"/>
      <c r="ISL4" s="79"/>
      <c r="ISM4" s="79"/>
      <c r="ISN4" s="79"/>
      <c r="ISO4" s="79"/>
      <c r="ISP4" s="79"/>
      <c r="ISQ4" s="79"/>
      <c r="ISR4" s="79"/>
      <c r="ISS4" s="79"/>
      <c r="IST4" s="79"/>
      <c r="ISU4" s="79"/>
      <c r="ISV4" s="79"/>
      <c r="ISW4" s="79"/>
      <c r="ISX4" s="79"/>
      <c r="ISY4" s="79"/>
      <c r="ISZ4" s="79"/>
      <c r="ITA4" s="79"/>
      <c r="ITB4" s="79"/>
      <c r="ITC4" s="79"/>
      <c r="ITD4" s="79"/>
      <c r="ITE4" s="79"/>
      <c r="ITF4" s="79"/>
      <c r="ITG4" s="79"/>
      <c r="ITH4" s="79"/>
      <c r="ITI4" s="79"/>
      <c r="ITJ4" s="79"/>
      <c r="ITK4" s="79"/>
      <c r="ITL4" s="79"/>
      <c r="ITM4" s="79"/>
      <c r="ITN4" s="79"/>
      <c r="ITO4" s="79"/>
      <c r="ITP4" s="79"/>
      <c r="ITQ4" s="79"/>
      <c r="ITR4" s="79"/>
      <c r="ITS4" s="79"/>
      <c r="ITT4" s="79"/>
      <c r="ITU4" s="79"/>
      <c r="ITV4" s="79"/>
      <c r="ITW4" s="79"/>
      <c r="ITX4" s="79"/>
      <c r="ITY4" s="79"/>
      <c r="ITZ4" s="79"/>
      <c r="IUA4" s="79"/>
      <c r="IUB4" s="79"/>
      <c r="IUC4" s="79"/>
      <c r="IUD4" s="79"/>
      <c r="IUE4" s="79"/>
      <c r="IUF4" s="79"/>
      <c r="IUG4" s="79"/>
      <c r="IUH4" s="79"/>
      <c r="IUI4" s="79"/>
      <c r="IUJ4" s="79"/>
      <c r="IUK4" s="79"/>
      <c r="IUL4" s="79"/>
      <c r="IUM4" s="79"/>
      <c r="IUN4" s="79"/>
      <c r="IUO4" s="79"/>
      <c r="IUP4" s="79"/>
      <c r="IUQ4" s="79"/>
      <c r="IUR4" s="79"/>
      <c r="IUS4" s="79"/>
      <c r="IUT4" s="79"/>
      <c r="IUU4" s="79"/>
      <c r="IUV4" s="79"/>
      <c r="IUW4" s="79"/>
      <c r="IUX4" s="79"/>
      <c r="IUY4" s="79"/>
      <c r="IUZ4" s="79"/>
      <c r="IVA4" s="79"/>
      <c r="IVB4" s="79"/>
      <c r="IVC4" s="79"/>
      <c r="IVD4" s="79"/>
      <c r="IVE4" s="79"/>
      <c r="IVF4" s="79"/>
      <c r="IVG4" s="79"/>
      <c r="IVH4" s="79"/>
      <c r="IVI4" s="79"/>
      <c r="IVJ4" s="79"/>
      <c r="IVK4" s="79"/>
      <c r="IVL4" s="79"/>
      <c r="IVM4" s="79"/>
      <c r="IVN4" s="79"/>
      <c r="IVO4" s="79"/>
      <c r="IVP4" s="79"/>
      <c r="IVQ4" s="79"/>
      <c r="IVR4" s="79"/>
      <c r="IVS4" s="79"/>
      <c r="IVT4" s="79"/>
      <c r="IVU4" s="79"/>
      <c r="IVV4" s="79"/>
      <c r="IVW4" s="79"/>
      <c r="IVX4" s="79"/>
      <c r="IVY4" s="79"/>
      <c r="IVZ4" s="79"/>
      <c r="IWA4" s="79"/>
      <c r="IWB4" s="79"/>
      <c r="IWC4" s="79"/>
      <c r="IWD4" s="79"/>
      <c r="IWE4" s="79"/>
      <c r="IWF4" s="79"/>
      <c r="IWG4" s="79"/>
      <c r="IWH4" s="79"/>
      <c r="IWI4" s="79"/>
      <c r="IWJ4" s="79"/>
      <c r="IWK4" s="79"/>
      <c r="IWL4" s="79"/>
      <c r="IWM4" s="79"/>
      <c r="IWN4" s="79"/>
      <c r="IWO4" s="79"/>
      <c r="IWP4" s="79"/>
      <c r="IWQ4" s="79"/>
      <c r="IWR4" s="79"/>
      <c r="IWS4" s="79"/>
      <c r="IWT4" s="79"/>
      <c r="IWU4" s="79"/>
      <c r="IWV4" s="79"/>
      <c r="IWW4" s="79"/>
      <c r="IWX4" s="79"/>
      <c r="IWY4" s="79"/>
      <c r="IWZ4" s="79"/>
      <c r="IXA4" s="79"/>
      <c r="IXB4" s="79"/>
      <c r="IXC4" s="79"/>
      <c r="IXD4" s="79"/>
      <c r="IXE4" s="79"/>
      <c r="IXF4" s="79"/>
      <c r="IXG4" s="79"/>
      <c r="IXH4" s="79"/>
      <c r="IXI4" s="79"/>
      <c r="IXJ4" s="79"/>
      <c r="IXK4" s="79"/>
      <c r="IXL4" s="79"/>
      <c r="IXM4" s="79"/>
      <c r="IXN4" s="79"/>
      <c r="IXO4" s="79"/>
      <c r="IXP4" s="79"/>
      <c r="IXQ4" s="79"/>
      <c r="IXR4" s="79"/>
      <c r="IXS4" s="79"/>
      <c r="IXT4" s="79"/>
      <c r="IXU4" s="79"/>
      <c r="IXV4" s="79"/>
      <c r="IXW4" s="79"/>
      <c r="IXX4" s="79"/>
      <c r="IXY4" s="79"/>
      <c r="IXZ4" s="79"/>
      <c r="IYA4" s="79"/>
      <c r="IYB4" s="79"/>
      <c r="IYC4" s="79"/>
      <c r="IYD4" s="79"/>
      <c r="IYE4" s="79"/>
      <c r="IYF4" s="79"/>
      <c r="IYG4" s="79"/>
      <c r="IYH4" s="79"/>
      <c r="IYI4" s="79"/>
      <c r="IYJ4" s="79"/>
      <c r="IYK4" s="79"/>
      <c r="IYL4" s="79"/>
      <c r="IYM4" s="79"/>
      <c r="IYN4" s="79"/>
      <c r="IYO4" s="79"/>
      <c r="IYP4" s="79"/>
      <c r="IYQ4" s="79"/>
      <c r="IYR4" s="79"/>
      <c r="IYS4" s="79"/>
      <c r="IYT4" s="79"/>
      <c r="IYU4" s="79"/>
      <c r="IYV4" s="79"/>
      <c r="IYW4" s="79"/>
      <c r="IYX4" s="79"/>
      <c r="IYY4" s="79"/>
      <c r="IYZ4" s="79"/>
      <c r="IZA4" s="79"/>
      <c r="IZB4" s="79"/>
      <c r="IZC4" s="79"/>
      <c r="IZD4" s="79"/>
      <c r="IZE4" s="79"/>
      <c r="IZF4" s="79"/>
      <c r="IZG4" s="79"/>
      <c r="IZH4" s="79"/>
      <c r="IZI4" s="79"/>
      <c r="IZJ4" s="79"/>
      <c r="IZK4" s="79"/>
      <c r="IZL4" s="79"/>
      <c r="IZM4" s="79"/>
      <c r="IZN4" s="79"/>
      <c r="IZO4" s="79"/>
      <c r="IZP4" s="79"/>
      <c r="IZQ4" s="79"/>
      <c r="IZR4" s="79"/>
      <c r="IZS4" s="79"/>
      <c r="IZT4" s="79"/>
      <c r="IZU4" s="79"/>
      <c r="IZV4" s="79"/>
      <c r="IZW4" s="79"/>
      <c r="IZX4" s="79"/>
      <c r="IZY4" s="79"/>
      <c r="IZZ4" s="79"/>
      <c r="JAA4" s="79"/>
      <c r="JAB4" s="79"/>
      <c r="JAC4" s="79"/>
      <c r="JAD4" s="79"/>
      <c r="JAE4" s="79"/>
      <c r="JAF4" s="79"/>
      <c r="JAG4" s="79"/>
      <c r="JAH4" s="79"/>
      <c r="JAI4" s="79"/>
      <c r="JAJ4" s="79"/>
      <c r="JAK4" s="79"/>
      <c r="JAL4" s="79"/>
      <c r="JAM4" s="79"/>
      <c r="JAN4" s="79"/>
      <c r="JAO4" s="79"/>
      <c r="JAP4" s="79"/>
      <c r="JAQ4" s="79"/>
      <c r="JAR4" s="79"/>
      <c r="JAS4" s="79"/>
      <c r="JAT4" s="79"/>
      <c r="JAU4" s="79"/>
      <c r="JAV4" s="79"/>
      <c r="JAW4" s="79"/>
      <c r="JAX4" s="79"/>
      <c r="JAY4" s="79"/>
      <c r="JAZ4" s="79"/>
      <c r="JBA4" s="79"/>
      <c r="JBB4" s="79"/>
      <c r="JBC4" s="79"/>
      <c r="JBD4" s="79"/>
      <c r="JBE4" s="79"/>
      <c r="JBF4" s="79"/>
      <c r="JBG4" s="79"/>
      <c r="JBH4" s="79"/>
      <c r="JBI4" s="79"/>
      <c r="JBJ4" s="79"/>
      <c r="JBK4" s="79"/>
      <c r="JBL4" s="79"/>
      <c r="JBM4" s="79"/>
      <c r="JBN4" s="79"/>
      <c r="JBO4" s="79"/>
      <c r="JBP4" s="79"/>
      <c r="JBQ4" s="79"/>
      <c r="JBR4" s="79"/>
      <c r="JBS4" s="79"/>
      <c r="JBT4" s="79"/>
      <c r="JBU4" s="79"/>
      <c r="JBV4" s="79"/>
      <c r="JBW4" s="79"/>
      <c r="JBX4" s="79"/>
      <c r="JBY4" s="79"/>
      <c r="JBZ4" s="79"/>
      <c r="JCA4" s="79"/>
      <c r="JCB4" s="79"/>
      <c r="JCC4" s="79"/>
      <c r="JCD4" s="79"/>
      <c r="JCE4" s="79"/>
      <c r="JCF4" s="79"/>
      <c r="JCG4" s="79"/>
      <c r="JCH4" s="79"/>
      <c r="JCI4" s="79"/>
      <c r="JCJ4" s="79"/>
      <c r="JCK4" s="79"/>
      <c r="JCL4" s="79"/>
      <c r="JCM4" s="79"/>
      <c r="JCN4" s="79"/>
      <c r="JCO4" s="79"/>
      <c r="JCP4" s="79"/>
      <c r="JCQ4" s="79"/>
      <c r="JCR4" s="79"/>
      <c r="JCS4" s="79"/>
      <c r="JCT4" s="79"/>
      <c r="JCU4" s="79"/>
      <c r="JCV4" s="79"/>
      <c r="JCW4" s="79"/>
      <c r="JCX4" s="79"/>
      <c r="JCY4" s="79"/>
      <c r="JCZ4" s="79"/>
      <c r="JDA4" s="79"/>
      <c r="JDB4" s="79"/>
      <c r="JDC4" s="79"/>
      <c r="JDD4" s="79"/>
      <c r="JDE4" s="79"/>
      <c r="JDF4" s="79"/>
      <c r="JDG4" s="79"/>
      <c r="JDH4" s="79"/>
      <c r="JDI4" s="79"/>
      <c r="JDJ4" s="79"/>
      <c r="JDK4" s="79"/>
      <c r="JDL4" s="79"/>
      <c r="JDM4" s="79"/>
      <c r="JDN4" s="79"/>
      <c r="JDO4" s="79"/>
      <c r="JDP4" s="79"/>
      <c r="JDQ4" s="79"/>
      <c r="JDR4" s="79"/>
      <c r="JDS4" s="79"/>
      <c r="JDT4" s="79"/>
      <c r="JDU4" s="79"/>
      <c r="JDV4" s="79"/>
      <c r="JDW4" s="79"/>
      <c r="JDX4" s="79"/>
      <c r="JDY4" s="79"/>
      <c r="JDZ4" s="79"/>
      <c r="JEA4" s="79"/>
      <c r="JEB4" s="79"/>
      <c r="JEC4" s="79"/>
      <c r="JED4" s="79"/>
      <c r="JEE4" s="79"/>
      <c r="JEF4" s="79"/>
      <c r="JEG4" s="79"/>
      <c r="JEH4" s="79"/>
      <c r="JEI4" s="79"/>
      <c r="JEJ4" s="79"/>
      <c r="JEK4" s="79"/>
      <c r="JEL4" s="79"/>
      <c r="JEM4" s="79"/>
      <c r="JEN4" s="79"/>
      <c r="JEO4" s="79"/>
      <c r="JEP4" s="79"/>
      <c r="JEQ4" s="79"/>
      <c r="JER4" s="79"/>
      <c r="JES4" s="79"/>
      <c r="JET4" s="79"/>
      <c r="JEU4" s="79"/>
      <c r="JEV4" s="79"/>
      <c r="JEW4" s="79"/>
      <c r="JEX4" s="79"/>
      <c r="JEY4" s="79"/>
      <c r="JEZ4" s="79"/>
      <c r="JFA4" s="79"/>
      <c r="JFB4" s="79"/>
      <c r="JFC4" s="79"/>
      <c r="JFD4" s="79"/>
      <c r="JFE4" s="79"/>
      <c r="JFF4" s="79"/>
      <c r="JFG4" s="79"/>
      <c r="JFH4" s="79"/>
      <c r="JFI4" s="79"/>
      <c r="JFJ4" s="79"/>
      <c r="JFK4" s="79"/>
      <c r="JFL4" s="79"/>
      <c r="JFM4" s="79"/>
      <c r="JFN4" s="79"/>
      <c r="JFO4" s="79"/>
      <c r="JFP4" s="79"/>
      <c r="JFQ4" s="79"/>
      <c r="JFR4" s="79"/>
      <c r="JFS4" s="79"/>
      <c r="JFT4" s="79"/>
      <c r="JFU4" s="79"/>
      <c r="JFV4" s="79"/>
      <c r="JFW4" s="79"/>
      <c r="JFX4" s="79"/>
      <c r="JFY4" s="79"/>
      <c r="JFZ4" s="79"/>
      <c r="JGA4" s="79"/>
      <c r="JGB4" s="79"/>
      <c r="JGC4" s="79"/>
      <c r="JGD4" s="79"/>
      <c r="JGE4" s="79"/>
      <c r="JGF4" s="79"/>
      <c r="JGG4" s="79"/>
      <c r="JGH4" s="79"/>
      <c r="JGI4" s="79"/>
      <c r="JGJ4" s="79"/>
      <c r="JGK4" s="79"/>
      <c r="JGL4" s="79"/>
      <c r="JGM4" s="79"/>
      <c r="JGN4" s="79"/>
      <c r="JGO4" s="79"/>
      <c r="JGP4" s="79"/>
      <c r="JGQ4" s="79"/>
      <c r="JGR4" s="79"/>
      <c r="JGS4" s="79"/>
      <c r="JGT4" s="79"/>
      <c r="JGU4" s="79"/>
      <c r="JGV4" s="79"/>
      <c r="JGW4" s="79"/>
      <c r="JGX4" s="79"/>
      <c r="JGY4" s="79"/>
      <c r="JGZ4" s="79"/>
      <c r="JHA4" s="79"/>
      <c r="JHB4" s="79"/>
      <c r="JHC4" s="79"/>
      <c r="JHD4" s="79"/>
      <c r="JHE4" s="79"/>
      <c r="JHF4" s="79"/>
      <c r="JHG4" s="79"/>
      <c r="JHH4" s="79"/>
      <c r="JHI4" s="79"/>
      <c r="JHJ4" s="79"/>
      <c r="JHK4" s="79"/>
      <c r="JHL4" s="79"/>
      <c r="JHM4" s="79"/>
      <c r="JHN4" s="79"/>
      <c r="JHO4" s="79"/>
      <c r="JHP4" s="79"/>
      <c r="JHQ4" s="79"/>
      <c r="JHR4" s="79"/>
      <c r="JHS4" s="79"/>
      <c r="JHT4" s="79"/>
      <c r="JHU4" s="79"/>
      <c r="JHV4" s="79"/>
      <c r="JHW4" s="79"/>
      <c r="JHX4" s="79"/>
      <c r="JHY4" s="79"/>
      <c r="JHZ4" s="79"/>
      <c r="JIA4" s="79"/>
      <c r="JIB4" s="79"/>
      <c r="JIC4" s="79"/>
      <c r="JID4" s="79"/>
      <c r="JIE4" s="79"/>
      <c r="JIF4" s="79"/>
      <c r="JIG4" s="79"/>
      <c r="JIH4" s="79"/>
      <c r="JII4" s="79"/>
      <c r="JIJ4" s="79"/>
      <c r="JIK4" s="79"/>
      <c r="JIL4" s="79"/>
      <c r="JIM4" s="79"/>
      <c r="JIN4" s="79"/>
      <c r="JIO4" s="79"/>
      <c r="JIP4" s="79"/>
      <c r="JIQ4" s="79"/>
      <c r="JIR4" s="79"/>
      <c r="JIS4" s="79"/>
      <c r="JIT4" s="79"/>
      <c r="JIU4" s="79"/>
      <c r="JIV4" s="79"/>
      <c r="JIW4" s="79"/>
      <c r="JIX4" s="79"/>
      <c r="JIY4" s="79"/>
      <c r="JIZ4" s="79"/>
      <c r="JJA4" s="79"/>
      <c r="JJB4" s="79"/>
      <c r="JJC4" s="79"/>
      <c r="JJD4" s="79"/>
      <c r="JJE4" s="79"/>
      <c r="JJF4" s="79"/>
      <c r="JJG4" s="79"/>
      <c r="JJH4" s="79"/>
      <c r="JJI4" s="79"/>
      <c r="JJJ4" s="79"/>
      <c r="JJK4" s="79"/>
      <c r="JJL4" s="79"/>
      <c r="JJM4" s="79"/>
      <c r="JJN4" s="79"/>
      <c r="JJO4" s="79"/>
      <c r="JJP4" s="79"/>
      <c r="JJQ4" s="79"/>
      <c r="JJR4" s="79"/>
      <c r="JJS4" s="79"/>
      <c r="JJT4" s="79"/>
      <c r="JJU4" s="79"/>
      <c r="JJV4" s="79"/>
      <c r="JJW4" s="79"/>
      <c r="JJX4" s="79"/>
      <c r="JJY4" s="79"/>
      <c r="JJZ4" s="79"/>
      <c r="JKA4" s="79"/>
      <c r="JKB4" s="79"/>
      <c r="JKC4" s="79"/>
      <c r="JKD4" s="79"/>
      <c r="JKE4" s="79"/>
      <c r="JKF4" s="79"/>
      <c r="JKG4" s="79"/>
      <c r="JKH4" s="79"/>
      <c r="JKI4" s="79"/>
      <c r="JKJ4" s="79"/>
      <c r="JKK4" s="79"/>
      <c r="JKL4" s="79"/>
      <c r="JKM4" s="79"/>
      <c r="JKN4" s="79"/>
      <c r="JKO4" s="79"/>
      <c r="JKP4" s="79"/>
      <c r="JKQ4" s="79"/>
      <c r="JKR4" s="79"/>
      <c r="JKS4" s="79"/>
      <c r="JKT4" s="79"/>
      <c r="JKU4" s="79"/>
      <c r="JKV4" s="79"/>
      <c r="JKW4" s="79"/>
      <c r="JKX4" s="79"/>
      <c r="JKY4" s="79"/>
      <c r="JKZ4" s="79"/>
      <c r="JLA4" s="79"/>
      <c r="JLB4" s="79"/>
      <c r="JLC4" s="79"/>
      <c r="JLD4" s="79"/>
      <c r="JLE4" s="79"/>
      <c r="JLF4" s="79"/>
      <c r="JLG4" s="79"/>
      <c r="JLH4" s="79"/>
      <c r="JLI4" s="79"/>
      <c r="JLJ4" s="79"/>
      <c r="JLK4" s="79"/>
      <c r="JLL4" s="79"/>
      <c r="JLM4" s="79"/>
      <c r="JLN4" s="79"/>
      <c r="JLO4" s="79"/>
      <c r="JLP4" s="79"/>
      <c r="JLQ4" s="79"/>
      <c r="JLR4" s="79"/>
      <c r="JLS4" s="79"/>
      <c r="JLT4" s="79"/>
      <c r="JLU4" s="79"/>
      <c r="JLV4" s="79"/>
      <c r="JLW4" s="79"/>
      <c r="JLX4" s="79"/>
      <c r="JLY4" s="79"/>
      <c r="JLZ4" s="79"/>
      <c r="JMA4" s="79"/>
      <c r="JMB4" s="79"/>
      <c r="JMC4" s="79"/>
      <c r="JMD4" s="79"/>
      <c r="JME4" s="79"/>
      <c r="JMF4" s="79"/>
      <c r="JMG4" s="79"/>
      <c r="JMH4" s="79"/>
      <c r="JMI4" s="79"/>
      <c r="JMJ4" s="79"/>
      <c r="JMK4" s="79"/>
      <c r="JML4" s="79"/>
      <c r="JMM4" s="79"/>
      <c r="JMN4" s="79"/>
      <c r="JMO4" s="79"/>
      <c r="JMP4" s="79"/>
      <c r="JMQ4" s="79"/>
      <c r="JMR4" s="79"/>
      <c r="JMS4" s="79"/>
      <c r="JMT4" s="79"/>
      <c r="JMU4" s="79"/>
      <c r="JMV4" s="79"/>
      <c r="JMW4" s="79"/>
      <c r="JMX4" s="79"/>
      <c r="JMY4" s="79"/>
      <c r="JMZ4" s="79"/>
      <c r="JNA4" s="79"/>
      <c r="JNB4" s="79"/>
      <c r="JNC4" s="79"/>
      <c r="JND4" s="79"/>
      <c r="JNE4" s="79"/>
      <c r="JNF4" s="79"/>
      <c r="JNG4" s="79"/>
      <c r="JNH4" s="79"/>
      <c r="JNI4" s="79"/>
      <c r="JNJ4" s="79"/>
      <c r="JNK4" s="79"/>
      <c r="JNL4" s="79"/>
      <c r="JNM4" s="79"/>
      <c r="JNN4" s="79"/>
      <c r="JNO4" s="79"/>
      <c r="JNP4" s="79"/>
      <c r="JNQ4" s="79"/>
      <c r="JNR4" s="79"/>
      <c r="JNS4" s="79"/>
      <c r="JNT4" s="79"/>
      <c r="JNU4" s="79"/>
      <c r="JNV4" s="79"/>
      <c r="JNW4" s="79"/>
      <c r="JNX4" s="79"/>
      <c r="JNY4" s="79"/>
      <c r="JNZ4" s="79"/>
      <c r="JOA4" s="79"/>
      <c r="JOB4" s="79"/>
      <c r="JOC4" s="79"/>
      <c r="JOD4" s="79"/>
      <c r="JOE4" s="79"/>
      <c r="JOF4" s="79"/>
      <c r="JOG4" s="79"/>
      <c r="JOH4" s="79"/>
      <c r="JOI4" s="79"/>
      <c r="JOJ4" s="79"/>
      <c r="JOK4" s="79"/>
      <c r="JOL4" s="79"/>
      <c r="JOM4" s="79"/>
      <c r="JON4" s="79"/>
      <c r="JOO4" s="79"/>
      <c r="JOP4" s="79"/>
      <c r="JOQ4" s="79"/>
      <c r="JOR4" s="79"/>
      <c r="JOS4" s="79"/>
      <c r="JOT4" s="79"/>
      <c r="JOU4" s="79"/>
      <c r="JOV4" s="79"/>
      <c r="JOW4" s="79"/>
      <c r="JOX4" s="79"/>
      <c r="JOY4" s="79"/>
      <c r="JOZ4" s="79"/>
      <c r="JPA4" s="79"/>
      <c r="JPB4" s="79"/>
      <c r="JPC4" s="79"/>
      <c r="JPD4" s="79"/>
      <c r="JPE4" s="79"/>
      <c r="JPF4" s="79"/>
      <c r="JPG4" s="79"/>
      <c r="JPH4" s="79"/>
      <c r="JPI4" s="79"/>
      <c r="JPJ4" s="79"/>
      <c r="JPK4" s="79"/>
      <c r="JPL4" s="79"/>
      <c r="JPM4" s="79"/>
      <c r="JPN4" s="79"/>
      <c r="JPO4" s="79"/>
      <c r="JPP4" s="79"/>
      <c r="JPQ4" s="79"/>
      <c r="JPR4" s="79"/>
      <c r="JPS4" s="79"/>
      <c r="JPT4" s="79"/>
      <c r="JPU4" s="79"/>
      <c r="JPV4" s="79"/>
      <c r="JPW4" s="79"/>
      <c r="JPX4" s="79"/>
      <c r="JPY4" s="79"/>
      <c r="JPZ4" s="79"/>
      <c r="JQA4" s="79"/>
      <c r="JQB4" s="79"/>
      <c r="JQC4" s="79"/>
      <c r="JQD4" s="79"/>
      <c r="JQE4" s="79"/>
      <c r="JQF4" s="79"/>
      <c r="JQG4" s="79"/>
      <c r="JQH4" s="79"/>
      <c r="JQI4" s="79"/>
      <c r="JQJ4" s="79"/>
      <c r="JQK4" s="79"/>
      <c r="JQL4" s="79"/>
      <c r="JQM4" s="79"/>
      <c r="JQN4" s="79"/>
      <c r="JQO4" s="79"/>
      <c r="JQP4" s="79"/>
      <c r="JQQ4" s="79"/>
      <c r="JQR4" s="79"/>
      <c r="JQS4" s="79"/>
      <c r="JQT4" s="79"/>
      <c r="JQU4" s="79"/>
      <c r="JQV4" s="79"/>
      <c r="JQW4" s="79"/>
      <c r="JQX4" s="79"/>
      <c r="JQY4" s="79"/>
      <c r="JQZ4" s="79"/>
      <c r="JRA4" s="79"/>
      <c r="JRB4" s="79"/>
      <c r="JRC4" s="79"/>
      <c r="JRD4" s="79"/>
      <c r="JRE4" s="79"/>
      <c r="JRF4" s="79"/>
      <c r="JRG4" s="79"/>
      <c r="JRH4" s="79"/>
      <c r="JRI4" s="79"/>
      <c r="JRJ4" s="79"/>
      <c r="JRK4" s="79"/>
      <c r="JRL4" s="79"/>
      <c r="JRM4" s="79"/>
      <c r="JRN4" s="79"/>
      <c r="JRO4" s="79"/>
      <c r="JRP4" s="79"/>
      <c r="JRQ4" s="79"/>
      <c r="JRR4" s="79"/>
      <c r="JRS4" s="79"/>
      <c r="JRT4" s="79"/>
      <c r="JRU4" s="79"/>
      <c r="JRV4" s="79"/>
      <c r="JRW4" s="79"/>
      <c r="JRX4" s="79"/>
      <c r="JRY4" s="79"/>
      <c r="JRZ4" s="79"/>
      <c r="JSA4" s="79"/>
      <c r="JSB4" s="79"/>
      <c r="JSC4" s="79"/>
      <c r="JSD4" s="79"/>
      <c r="JSE4" s="79"/>
      <c r="JSF4" s="79"/>
      <c r="JSG4" s="79"/>
      <c r="JSH4" s="79"/>
      <c r="JSI4" s="79"/>
      <c r="JSJ4" s="79"/>
      <c r="JSK4" s="79"/>
      <c r="JSL4" s="79"/>
      <c r="JSM4" s="79"/>
      <c r="JSN4" s="79"/>
      <c r="JSO4" s="79"/>
      <c r="JSP4" s="79"/>
      <c r="JSQ4" s="79"/>
      <c r="JSR4" s="79"/>
      <c r="JSS4" s="79"/>
      <c r="JST4" s="79"/>
      <c r="JSU4" s="79"/>
      <c r="JSV4" s="79"/>
      <c r="JSW4" s="79"/>
      <c r="JSX4" s="79"/>
      <c r="JSY4" s="79"/>
      <c r="JSZ4" s="79"/>
      <c r="JTA4" s="79"/>
      <c r="JTB4" s="79"/>
      <c r="JTC4" s="79"/>
      <c r="JTD4" s="79"/>
      <c r="JTE4" s="79"/>
      <c r="JTF4" s="79"/>
      <c r="JTG4" s="79"/>
      <c r="JTH4" s="79"/>
      <c r="JTI4" s="79"/>
      <c r="JTJ4" s="79"/>
      <c r="JTK4" s="79"/>
      <c r="JTL4" s="79"/>
      <c r="JTM4" s="79"/>
      <c r="JTN4" s="79"/>
      <c r="JTO4" s="79"/>
      <c r="JTP4" s="79"/>
      <c r="JTQ4" s="79"/>
      <c r="JTR4" s="79"/>
      <c r="JTS4" s="79"/>
      <c r="JTT4" s="79"/>
      <c r="JTU4" s="79"/>
      <c r="JTV4" s="79"/>
      <c r="JTW4" s="79"/>
      <c r="JTX4" s="79"/>
      <c r="JTY4" s="79"/>
      <c r="JTZ4" s="79"/>
      <c r="JUA4" s="79"/>
      <c r="JUB4" s="79"/>
      <c r="JUC4" s="79"/>
      <c r="JUD4" s="79"/>
      <c r="JUE4" s="79"/>
      <c r="JUF4" s="79"/>
      <c r="JUG4" s="79"/>
      <c r="JUH4" s="79"/>
      <c r="JUI4" s="79"/>
      <c r="JUJ4" s="79"/>
      <c r="JUK4" s="79"/>
      <c r="JUL4" s="79"/>
      <c r="JUM4" s="79"/>
      <c r="JUN4" s="79"/>
      <c r="JUO4" s="79"/>
      <c r="JUP4" s="79"/>
      <c r="JUQ4" s="79"/>
      <c r="JUR4" s="79"/>
      <c r="JUS4" s="79"/>
      <c r="JUT4" s="79"/>
      <c r="JUU4" s="79"/>
      <c r="JUV4" s="79"/>
      <c r="JUW4" s="79"/>
      <c r="JUX4" s="79"/>
      <c r="JUY4" s="79"/>
      <c r="JUZ4" s="79"/>
      <c r="JVA4" s="79"/>
      <c r="JVB4" s="79"/>
      <c r="JVC4" s="79"/>
      <c r="JVD4" s="79"/>
      <c r="JVE4" s="79"/>
      <c r="JVF4" s="79"/>
      <c r="JVG4" s="79"/>
      <c r="JVH4" s="79"/>
      <c r="JVI4" s="79"/>
      <c r="JVJ4" s="79"/>
      <c r="JVK4" s="79"/>
      <c r="JVL4" s="79"/>
      <c r="JVM4" s="79"/>
      <c r="JVN4" s="79"/>
      <c r="JVO4" s="79"/>
      <c r="JVP4" s="79"/>
      <c r="JVQ4" s="79"/>
      <c r="JVR4" s="79"/>
      <c r="JVS4" s="79"/>
      <c r="JVT4" s="79"/>
      <c r="JVU4" s="79"/>
      <c r="JVV4" s="79"/>
      <c r="JVW4" s="79"/>
      <c r="JVX4" s="79"/>
      <c r="JVY4" s="79"/>
      <c r="JVZ4" s="79"/>
      <c r="JWA4" s="79"/>
      <c r="JWB4" s="79"/>
      <c r="JWC4" s="79"/>
      <c r="JWD4" s="79"/>
      <c r="JWE4" s="79"/>
      <c r="JWF4" s="79"/>
      <c r="JWG4" s="79"/>
      <c r="JWH4" s="79"/>
      <c r="JWI4" s="79"/>
      <c r="JWJ4" s="79"/>
      <c r="JWK4" s="79"/>
      <c r="JWL4" s="79"/>
      <c r="JWM4" s="79"/>
      <c r="JWN4" s="79"/>
      <c r="JWO4" s="79"/>
      <c r="JWP4" s="79"/>
      <c r="JWQ4" s="79"/>
      <c r="JWR4" s="79"/>
      <c r="JWS4" s="79"/>
      <c r="JWT4" s="79"/>
      <c r="JWU4" s="79"/>
      <c r="JWV4" s="79"/>
      <c r="JWW4" s="79"/>
      <c r="JWX4" s="79"/>
      <c r="JWY4" s="79"/>
      <c r="JWZ4" s="79"/>
      <c r="JXA4" s="79"/>
      <c r="JXB4" s="79"/>
      <c r="JXC4" s="79"/>
      <c r="JXD4" s="79"/>
      <c r="JXE4" s="79"/>
      <c r="JXF4" s="79"/>
      <c r="JXG4" s="79"/>
      <c r="JXH4" s="79"/>
      <c r="JXI4" s="79"/>
      <c r="JXJ4" s="79"/>
      <c r="JXK4" s="79"/>
      <c r="JXL4" s="79"/>
      <c r="JXM4" s="79"/>
      <c r="JXN4" s="79"/>
      <c r="JXO4" s="79"/>
      <c r="JXP4" s="79"/>
      <c r="JXQ4" s="79"/>
      <c r="JXR4" s="79"/>
      <c r="JXS4" s="79"/>
      <c r="JXT4" s="79"/>
      <c r="JXU4" s="79"/>
      <c r="JXV4" s="79"/>
      <c r="JXW4" s="79"/>
      <c r="JXX4" s="79"/>
      <c r="JXY4" s="79"/>
      <c r="JXZ4" s="79"/>
      <c r="JYA4" s="79"/>
      <c r="JYB4" s="79"/>
      <c r="JYC4" s="79"/>
      <c r="JYD4" s="79"/>
      <c r="JYE4" s="79"/>
      <c r="JYF4" s="79"/>
      <c r="JYG4" s="79"/>
      <c r="JYH4" s="79"/>
      <c r="JYI4" s="79"/>
      <c r="JYJ4" s="79"/>
      <c r="JYK4" s="79"/>
      <c r="JYL4" s="79"/>
      <c r="JYM4" s="79"/>
      <c r="JYN4" s="79"/>
      <c r="JYO4" s="79"/>
      <c r="JYP4" s="79"/>
      <c r="JYQ4" s="79"/>
      <c r="JYR4" s="79"/>
      <c r="JYS4" s="79"/>
      <c r="JYT4" s="79"/>
      <c r="JYU4" s="79"/>
      <c r="JYV4" s="79"/>
      <c r="JYW4" s="79"/>
      <c r="JYX4" s="79"/>
      <c r="JYY4" s="79"/>
      <c r="JYZ4" s="79"/>
      <c r="JZA4" s="79"/>
      <c r="JZB4" s="79"/>
      <c r="JZC4" s="79"/>
      <c r="JZD4" s="79"/>
      <c r="JZE4" s="79"/>
      <c r="JZF4" s="79"/>
      <c r="JZG4" s="79"/>
      <c r="JZH4" s="79"/>
      <c r="JZI4" s="79"/>
      <c r="JZJ4" s="79"/>
      <c r="JZK4" s="79"/>
      <c r="JZL4" s="79"/>
      <c r="JZM4" s="79"/>
      <c r="JZN4" s="79"/>
      <c r="JZO4" s="79"/>
      <c r="JZP4" s="79"/>
      <c r="JZQ4" s="79"/>
      <c r="JZR4" s="79"/>
      <c r="JZS4" s="79"/>
      <c r="JZT4" s="79"/>
      <c r="JZU4" s="79"/>
      <c r="JZV4" s="79"/>
      <c r="JZW4" s="79"/>
      <c r="JZX4" s="79"/>
      <c r="JZY4" s="79"/>
      <c r="JZZ4" s="79"/>
      <c r="KAA4" s="79"/>
      <c r="KAB4" s="79"/>
      <c r="KAC4" s="79"/>
      <c r="KAD4" s="79"/>
      <c r="KAE4" s="79"/>
      <c r="KAF4" s="79"/>
      <c r="KAG4" s="79"/>
      <c r="KAH4" s="79"/>
      <c r="KAI4" s="79"/>
      <c r="KAJ4" s="79"/>
      <c r="KAK4" s="79"/>
      <c r="KAL4" s="79"/>
      <c r="KAM4" s="79"/>
      <c r="KAN4" s="79"/>
      <c r="KAO4" s="79"/>
      <c r="KAP4" s="79"/>
      <c r="KAQ4" s="79"/>
      <c r="KAR4" s="79"/>
      <c r="KAS4" s="79"/>
      <c r="KAT4" s="79"/>
      <c r="KAU4" s="79"/>
      <c r="KAV4" s="79"/>
      <c r="KAW4" s="79"/>
      <c r="KAX4" s="79"/>
      <c r="KAY4" s="79"/>
      <c r="KAZ4" s="79"/>
      <c r="KBA4" s="79"/>
      <c r="KBB4" s="79"/>
      <c r="KBC4" s="79"/>
      <c r="KBD4" s="79"/>
      <c r="KBE4" s="79"/>
      <c r="KBF4" s="79"/>
      <c r="KBG4" s="79"/>
      <c r="KBH4" s="79"/>
      <c r="KBI4" s="79"/>
      <c r="KBJ4" s="79"/>
      <c r="KBK4" s="79"/>
      <c r="KBL4" s="79"/>
      <c r="KBM4" s="79"/>
      <c r="KBN4" s="79"/>
      <c r="KBO4" s="79"/>
      <c r="KBP4" s="79"/>
      <c r="KBQ4" s="79"/>
      <c r="KBR4" s="79"/>
      <c r="KBS4" s="79"/>
      <c r="KBT4" s="79"/>
      <c r="KBU4" s="79"/>
      <c r="KBV4" s="79"/>
      <c r="KBW4" s="79"/>
      <c r="KBX4" s="79"/>
      <c r="KBY4" s="79"/>
      <c r="KBZ4" s="79"/>
      <c r="KCA4" s="79"/>
      <c r="KCB4" s="79"/>
      <c r="KCC4" s="79"/>
      <c r="KCD4" s="79"/>
      <c r="KCE4" s="79"/>
      <c r="KCF4" s="79"/>
      <c r="KCG4" s="79"/>
      <c r="KCH4" s="79"/>
      <c r="KCI4" s="79"/>
      <c r="KCJ4" s="79"/>
      <c r="KCK4" s="79"/>
      <c r="KCL4" s="79"/>
      <c r="KCM4" s="79"/>
      <c r="KCN4" s="79"/>
      <c r="KCO4" s="79"/>
      <c r="KCP4" s="79"/>
      <c r="KCQ4" s="79"/>
      <c r="KCR4" s="79"/>
      <c r="KCS4" s="79"/>
      <c r="KCT4" s="79"/>
      <c r="KCU4" s="79"/>
      <c r="KCV4" s="79"/>
      <c r="KCW4" s="79"/>
      <c r="KCX4" s="79"/>
      <c r="KCY4" s="79"/>
      <c r="KCZ4" s="79"/>
      <c r="KDA4" s="79"/>
      <c r="KDB4" s="79"/>
      <c r="KDC4" s="79"/>
      <c r="KDD4" s="79"/>
      <c r="KDE4" s="79"/>
      <c r="KDF4" s="79"/>
      <c r="KDG4" s="79"/>
      <c r="KDH4" s="79"/>
      <c r="KDI4" s="79"/>
      <c r="KDJ4" s="79"/>
      <c r="KDK4" s="79"/>
      <c r="KDL4" s="79"/>
      <c r="KDM4" s="79"/>
      <c r="KDN4" s="79"/>
      <c r="KDO4" s="79"/>
      <c r="KDP4" s="79"/>
      <c r="KDQ4" s="79"/>
      <c r="KDR4" s="79"/>
      <c r="KDS4" s="79"/>
      <c r="KDT4" s="79"/>
      <c r="KDU4" s="79"/>
      <c r="KDV4" s="79"/>
      <c r="KDW4" s="79"/>
      <c r="KDX4" s="79"/>
      <c r="KDY4" s="79"/>
      <c r="KDZ4" s="79"/>
      <c r="KEA4" s="79"/>
      <c r="KEB4" s="79"/>
      <c r="KEC4" s="79"/>
      <c r="KED4" s="79"/>
      <c r="KEE4" s="79"/>
      <c r="KEF4" s="79"/>
      <c r="KEG4" s="79"/>
      <c r="KEH4" s="79"/>
      <c r="KEI4" s="79"/>
      <c r="KEJ4" s="79"/>
      <c r="KEK4" s="79"/>
      <c r="KEL4" s="79"/>
      <c r="KEM4" s="79"/>
      <c r="KEN4" s="79"/>
      <c r="KEO4" s="79"/>
      <c r="KEP4" s="79"/>
      <c r="KEQ4" s="79"/>
      <c r="KER4" s="79"/>
      <c r="KES4" s="79"/>
      <c r="KET4" s="79"/>
      <c r="KEU4" s="79"/>
      <c r="KEV4" s="79"/>
      <c r="KEW4" s="79"/>
      <c r="KEX4" s="79"/>
      <c r="KEY4" s="79"/>
      <c r="KEZ4" s="79"/>
      <c r="KFA4" s="79"/>
      <c r="KFB4" s="79"/>
      <c r="KFC4" s="79"/>
      <c r="KFD4" s="79"/>
      <c r="KFE4" s="79"/>
      <c r="KFF4" s="79"/>
      <c r="KFG4" s="79"/>
      <c r="KFH4" s="79"/>
      <c r="KFI4" s="79"/>
      <c r="KFJ4" s="79"/>
      <c r="KFK4" s="79"/>
      <c r="KFL4" s="79"/>
      <c r="KFM4" s="79"/>
      <c r="KFN4" s="79"/>
      <c r="KFO4" s="79"/>
      <c r="KFP4" s="79"/>
      <c r="KFQ4" s="79"/>
      <c r="KFR4" s="79"/>
      <c r="KFS4" s="79"/>
      <c r="KFT4" s="79"/>
      <c r="KFU4" s="79"/>
      <c r="KFV4" s="79"/>
      <c r="KFW4" s="79"/>
      <c r="KFX4" s="79"/>
      <c r="KFY4" s="79"/>
      <c r="KFZ4" s="79"/>
      <c r="KGA4" s="79"/>
      <c r="KGB4" s="79"/>
      <c r="KGC4" s="79"/>
      <c r="KGD4" s="79"/>
      <c r="KGE4" s="79"/>
      <c r="KGF4" s="79"/>
      <c r="KGG4" s="79"/>
      <c r="KGH4" s="79"/>
      <c r="KGI4" s="79"/>
      <c r="KGJ4" s="79"/>
      <c r="KGK4" s="79"/>
      <c r="KGL4" s="79"/>
      <c r="KGM4" s="79"/>
      <c r="KGN4" s="79"/>
      <c r="KGO4" s="79"/>
      <c r="KGP4" s="79"/>
      <c r="KGQ4" s="79"/>
      <c r="KGR4" s="79"/>
      <c r="KGS4" s="79"/>
      <c r="KGT4" s="79"/>
      <c r="KGU4" s="79"/>
      <c r="KGV4" s="79"/>
      <c r="KGW4" s="79"/>
      <c r="KGX4" s="79"/>
      <c r="KGY4" s="79"/>
      <c r="KGZ4" s="79"/>
      <c r="KHA4" s="79"/>
      <c r="KHB4" s="79"/>
      <c r="KHC4" s="79"/>
      <c r="KHD4" s="79"/>
      <c r="KHE4" s="79"/>
      <c r="KHF4" s="79"/>
      <c r="KHG4" s="79"/>
      <c r="KHH4" s="79"/>
      <c r="KHI4" s="79"/>
      <c r="KHJ4" s="79"/>
      <c r="KHK4" s="79"/>
      <c r="KHL4" s="79"/>
      <c r="KHM4" s="79"/>
      <c r="KHN4" s="79"/>
      <c r="KHO4" s="79"/>
      <c r="KHP4" s="79"/>
      <c r="KHQ4" s="79"/>
      <c r="KHR4" s="79"/>
      <c r="KHS4" s="79"/>
      <c r="KHT4" s="79"/>
      <c r="KHU4" s="79"/>
      <c r="KHV4" s="79"/>
      <c r="KHW4" s="79"/>
      <c r="KHX4" s="79"/>
      <c r="KHY4" s="79"/>
      <c r="KHZ4" s="79"/>
      <c r="KIA4" s="79"/>
      <c r="KIB4" s="79"/>
      <c r="KIC4" s="79"/>
      <c r="KID4" s="79"/>
      <c r="KIE4" s="79"/>
      <c r="KIF4" s="79"/>
      <c r="KIG4" s="79"/>
      <c r="KIH4" s="79"/>
      <c r="KII4" s="79"/>
      <c r="KIJ4" s="79"/>
      <c r="KIK4" s="79"/>
      <c r="KIL4" s="79"/>
      <c r="KIM4" s="79"/>
      <c r="KIN4" s="79"/>
      <c r="KIO4" s="79"/>
      <c r="KIP4" s="79"/>
      <c r="KIQ4" s="79"/>
      <c r="KIR4" s="79"/>
      <c r="KIS4" s="79"/>
      <c r="KIT4" s="79"/>
      <c r="KIU4" s="79"/>
      <c r="KIV4" s="79"/>
      <c r="KIW4" s="79"/>
      <c r="KIX4" s="79"/>
      <c r="KIY4" s="79"/>
      <c r="KIZ4" s="79"/>
      <c r="KJA4" s="79"/>
      <c r="KJB4" s="79"/>
      <c r="KJC4" s="79"/>
      <c r="KJD4" s="79"/>
      <c r="KJE4" s="79"/>
      <c r="KJF4" s="79"/>
      <c r="KJG4" s="79"/>
      <c r="KJH4" s="79"/>
      <c r="KJI4" s="79"/>
      <c r="KJJ4" s="79"/>
      <c r="KJK4" s="79"/>
      <c r="KJL4" s="79"/>
      <c r="KJM4" s="79"/>
      <c r="KJN4" s="79"/>
      <c r="KJO4" s="79"/>
      <c r="KJP4" s="79"/>
      <c r="KJQ4" s="79"/>
      <c r="KJR4" s="79"/>
      <c r="KJS4" s="79"/>
      <c r="KJT4" s="79"/>
      <c r="KJU4" s="79"/>
      <c r="KJV4" s="79"/>
      <c r="KJW4" s="79"/>
      <c r="KJX4" s="79"/>
      <c r="KJY4" s="79"/>
      <c r="KJZ4" s="79"/>
      <c r="KKA4" s="79"/>
      <c r="KKB4" s="79"/>
      <c r="KKC4" s="79"/>
      <c r="KKD4" s="79"/>
      <c r="KKE4" s="79"/>
      <c r="KKF4" s="79"/>
      <c r="KKG4" s="79"/>
      <c r="KKH4" s="79"/>
      <c r="KKI4" s="79"/>
      <c r="KKJ4" s="79"/>
      <c r="KKK4" s="79"/>
      <c r="KKL4" s="79"/>
      <c r="KKM4" s="79"/>
      <c r="KKN4" s="79"/>
      <c r="KKO4" s="79"/>
      <c r="KKP4" s="79"/>
      <c r="KKQ4" s="79"/>
      <c r="KKR4" s="79"/>
      <c r="KKS4" s="79"/>
      <c r="KKT4" s="79"/>
      <c r="KKU4" s="79"/>
      <c r="KKV4" s="79"/>
      <c r="KKW4" s="79"/>
      <c r="KKX4" s="79"/>
      <c r="KKY4" s="79"/>
      <c r="KKZ4" s="79"/>
      <c r="KLA4" s="79"/>
      <c r="KLB4" s="79"/>
      <c r="KLC4" s="79"/>
      <c r="KLD4" s="79"/>
      <c r="KLE4" s="79"/>
      <c r="KLF4" s="79"/>
      <c r="KLG4" s="79"/>
      <c r="KLH4" s="79"/>
      <c r="KLI4" s="79"/>
      <c r="KLJ4" s="79"/>
      <c r="KLK4" s="79"/>
      <c r="KLL4" s="79"/>
      <c r="KLM4" s="79"/>
      <c r="KLN4" s="79"/>
      <c r="KLO4" s="79"/>
      <c r="KLP4" s="79"/>
      <c r="KLQ4" s="79"/>
      <c r="KLR4" s="79"/>
      <c r="KLS4" s="79"/>
      <c r="KLT4" s="79"/>
      <c r="KLU4" s="79"/>
      <c r="KLV4" s="79"/>
      <c r="KLW4" s="79"/>
      <c r="KLX4" s="79"/>
      <c r="KLY4" s="79"/>
      <c r="KLZ4" s="79"/>
      <c r="KMA4" s="79"/>
      <c r="KMB4" s="79"/>
      <c r="KMC4" s="79"/>
      <c r="KMD4" s="79"/>
      <c r="KME4" s="79"/>
      <c r="KMF4" s="79"/>
      <c r="KMG4" s="79"/>
      <c r="KMH4" s="79"/>
      <c r="KMI4" s="79"/>
      <c r="KMJ4" s="79"/>
      <c r="KMK4" s="79"/>
      <c r="KML4" s="79"/>
      <c r="KMM4" s="79"/>
      <c r="KMN4" s="79"/>
      <c r="KMO4" s="79"/>
      <c r="KMP4" s="79"/>
      <c r="KMQ4" s="79"/>
      <c r="KMR4" s="79"/>
      <c r="KMS4" s="79"/>
      <c r="KMT4" s="79"/>
      <c r="KMU4" s="79"/>
      <c r="KMV4" s="79"/>
      <c r="KMW4" s="79"/>
      <c r="KMX4" s="79"/>
      <c r="KMY4" s="79"/>
      <c r="KMZ4" s="79"/>
      <c r="KNA4" s="79"/>
      <c r="KNB4" s="79"/>
      <c r="KNC4" s="79"/>
      <c r="KND4" s="79"/>
      <c r="KNE4" s="79"/>
      <c r="KNF4" s="79"/>
      <c r="KNG4" s="79"/>
      <c r="KNH4" s="79"/>
      <c r="KNI4" s="79"/>
      <c r="KNJ4" s="79"/>
      <c r="KNK4" s="79"/>
      <c r="KNL4" s="79"/>
      <c r="KNM4" s="79"/>
      <c r="KNN4" s="79"/>
      <c r="KNO4" s="79"/>
      <c r="KNP4" s="79"/>
      <c r="KNQ4" s="79"/>
      <c r="KNR4" s="79"/>
      <c r="KNS4" s="79"/>
      <c r="KNT4" s="79"/>
      <c r="KNU4" s="79"/>
      <c r="KNV4" s="79"/>
      <c r="KNW4" s="79"/>
      <c r="KNX4" s="79"/>
      <c r="KNY4" s="79"/>
      <c r="KNZ4" s="79"/>
      <c r="KOA4" s="79"/>
      <c r="KOB4" s="79"/>
      <c r="KOC4" s="79"/>
      <c r="KOD4" s="79"/>
      <c r="KOE4" s="79"/>
      <c r="KOF4" s="79"/>
      <c r="KOG4" s="79"/>
      <c r="KOH4" s="79"/>
      <c r="KOI4" s="79"/>
      <c r="KOJ4" s="79"/>
      <c r="KOK4" s="79"/>
      <c r="KOL4" s="79"/>
      <c r="KOM4" s="79"/>
      <c r="KON4" s="79"/>
      <c r="KOO4" s="79"/>
      <c r="KOP4" s="79"/>
      <c r="KOQ4" s="79"/>
      <c r="KOR4" s="79"/>
      <c r="KOS4" s="79"/>
      <c r="KOT4" s="79"/>
      <c r="KOU4" s="79"/>
      <c r="KOV4" s="79"/>
      <c r="KOW4" s="79"/>
      <c r="KOX4" s="79"/>
      <c r="KOY4" s="79"/>
      <c r="KOZ4" s="79"/>
      <c r="KPA4" s="79"/>
      <c r="KPB4" s="79"/>
      <c r="KPC4" s="79"/>
      <c r="KPD4" s="79"/>
      <c r="KPE4" s="79"/>
      <c r="KPF4" s="79"/>
      <c r="KPG4" s="79"/>
      <c r="KPH4" s="79"/>
      <c r="KPI4" s="79"/>
      <c r="KPJ4" s="79"/>
      <c r="KPK4" s="79"/>
      <c r="KPL4" s="79"/>
      <c r="KPM4" s="79"/>
      <c r="KPN4" s="79"/>
      <c r="KPO4" s="79"/>
      <c r="KPP4" s="79"/>
      <c r="KPQ4" s="79"/>
      <c r="KPR4" s="79"/>
      <c r="KPS4" s="79"/>
      <c r="KPT4" s="79"/>
      <c r="KPU4" s="79"/>
      <c r="KPV4" s="79"/>
      <c r="KPW4" s="79"/>
      <c r="KPX4" s="79"/>
      <c r="KPY4" s="79"/>
      <c r="KPZ4" s="79"/>
      <c r="KQA4" s="79"/>
      <c r="KQB4" s="79"/>
      <c r="KQC4" s="79"/>
      <c r="KQD4" s="79"/>
      <c r="KQE4" s="79"/>
      <c r="KQF4" s="79"/>
      <c r="KQG4" s="79"/>
      <c r="KQH4" s="79"/>
      <c r="KQI4" s="79"/>
      <c r="KQJ4" s="79"/>
      <c r="KQK4" s="79"/>
      <c r="KQL4" s="79"/>
      <c r="KQM4" s="79"/>
      <c r="KQN4" s="79"/>
      <c r="KQO4" s="79"/>
      <c r="KQP4" s="79"/>
      <c r="KQQ4" s="79"/>
      <c r="KQR4" s="79"/>
      <c r="KQS4" s="79"/>
      <c r="KQT4" s="79"/>
      <c r="KQU4" s="79"/>
      <c r="KQV4" s="79"/>
      <c r="KQW4" s="79"/>
      <c r="KQX4" s="79"/>
      <c r="KQY4" s="79"/>
      <c r="KQZ4" s="79"/>
      <c r="KRA4" s="79"/>
      <c r="KRB4" s="79"/>
      <c r="KRC4" s="79"/>
      <c r="KRD4" s="79"/>
      <c r="KRE4" s="79"/>
      <c r="KRF4" s="79"/>
      <c r="KRG4" s="79"/>
      <c r="KRH4" s="79"/>
      <c r="KRI4" s="79"/>
      <c r="KRJ4" s="79"/>
      <c r="KRK4" s="79"/>
      <c r="KRL4" s="79"/>
      <c r="KRM4" s="79"/>
      <c r="KRN4" s="79"/>
      <c r="KRO4" s="79"/>
      <c r="KRP4" s="79"/>
      <c r="KRQ4" s="79"/>
      <c r="KRR4" s="79"/>
      <c r="KRS4" s="79"/>
      <c r="KRT4" s="79"/>
      <c r="KRU4" s="79"/>
      <c r="KRV4" s="79"/>
      <c r="KRW4" s="79"/>
      <c r="KRX4" s="79"/>
      <c r="KRY4" s="79"/>
      <c r="KRZ4" s="79"/>
      <c r="KSA4" s="79"/>
      <c r="KSB4" s="79"/>
      <c r="KSC4" s="79"/>
      <c r="KSD4" s="79"/>
      <c r="KSE4" s="79"/>
      <c r="KSF4" s="79"/>
      <c r="KSG4" s="79"/>
      <c r="KSH4" s="79"/>
      <c r="KSI4" s="79"/>
      <c r="KSJ4" s="79"/>
      <c r="KSK4" s="79"/>
      <c r="KSL4" s="79"/>
      <c r="KSM4" s="79"/>
      <c r="KSN4" s="79"/>
      <c r="KSO4" s="79"/>
      <c r="KSP4" s="79"/>
      <c r="KSQ4" s="79"/>
      <c r="KSR4" s="79"/>
      <c r="KSS4" s="79"/>
      <c r="KST4" s="79"/>
      <c r="KSU4" s="79"/>
      <c r="KSV4" s="79"/>
      <c r="KSW4" s="79"/>
      <c r="KSX4" s="79"/>
      <c r="KSY4" s="79"/>
      <c r="KSZ4" s="79"/>
      <c r="KTA4" s="79"/>
      <c r="KTB4" s="79"/>
      <c r="KTC4" s="79"/>
      <c r="KTD4" s="79"/>
      <c r="KTE4" s="79"/>
      <c r="KTF4" s="79"/>
      <c r="KTG4" s="79"/>
      <c r="KTH4" s="79"/>
      <c r="KTI4" s="79"/>
      <c r="KTJ4" s="79"/>
      <c r="KTK4" s="79"/>
      <c r="KTL4" s="79"/>
      <c r="KTM4" s="79"/>
      <c r="KTN4" s="79"/>
      <c r="KTO4" s="79"/>
      <c r="KTP4" s="79"/>
      <c r="KTQ4" s="79"/>
      <c r="KTR4" s="79"/>
      <c r="KTS4" s="79"/>
      <c r="KTT4" s="79"/>
      <c r="KTU4" s="79"/>
      <c r="KTV4" s="79"/>
      <c r="KTW4" s="79"/>
      <c r="KTX4" s="79"/>
      <c r="KTY4" s="79"/>
      <c r="KTZ4" s="79"/>
      <c r="KUA4" s="79"/>
      <c r="KUB4" s="79"/>
      <c r="KUC4" s="79"/>
      <c r="KUD4" s="79"/>
      <c r="KUE4" s="79"/>
      <c r="KUF4" s="79"/>
      <c r="KUG4" s="79"/>
      <c r="KUH4" s="79"/>
      <c r="KUI4" s="79"/>
      <c r="KUJ4" s="79"/>
      <c r="KUK4" s="79"/>
      <c r="KUL4" s="79"/>
      <c r="KUM4" s="79"/>
      <c r="KUN4" s="79"/>
      <c r="KUO4" s="79"/>
      <c r="KUP4" s="79"/>
      <c r="KUQ4" s="79"/>
      <c r="KUR4" s="79"/>
      <c r="KUS4" s="79"/>
      <c r="KUT4" s="79"/>
      <c r="KUU4" s="79"/>
      <c r="KUV4" s="79"/>
      <c r="KUW4" s="79"/>
      <c r="KUX4" s="79"/>
      <c r="KUY4" s="79"/>
      <c r="KUZ4" s="79"/>
      <c r="KVA4" s="79"/>
      <c r="KVB4" s="79"/>
      <c r="KVC4" s="79"/>
      <c r="KVD4" s="79"/>
      <c r="KVE4" s="79"/>
      <c r="KVF4" s="79"/>
      <c r="KVG4" s="79"/>
      <c r="KVH4" s="79"/>
      <c r="KVI4" s="79"/>
      <c r="KVJ4" s="79"/>
      <c r="KVK4" s="79"/>
      <c r="KVL4" s="79"/>
      <c r="KVM4" s="79"/>
      <c r="KVN4" s="79"/>
      <c r="KVO4" s="79"/>
      <c r="KVP4" s="79"/>
      <c r="KVQ4" s="79"/>
      <c r="KVR4" s="79"/>
      <c r="KVS4" s="79"/>
      <c r="KVT4" s="79"/>
      <c r="KVU4" s="79"/>
      <c r="KVV4" s="79"/>
      <c r="KVW4" s="79"/>
      <c r="KVX4" s="79"/>
      <c r="KVY4" s="79"/>
      <c r="KVZ4" s="79"/>
      <c r="KWA4" s="79"/>
      <c r="KWB4" s="79"/>
      <c r="KWC4" s="79"/>
      <c r="KWD4" s="79"/>
      <c r="KWE4" s="79"/>
      <c r="KWF4" s="79"/>
      <c r="KWG4" s="79"/>
      <c r="KWH4" s="79"/>
      <c r="KWI4" s="79"/>
      <c r="KWJ4" s="79"/>
      <c r="KWK4" s="79"/>
      <c r="KWL4" s="79"/>
      <c r="KWM4" s="79"/>
      <c r="KWN4" s="79"/>
      <c r="KWO4" s="79"/>
      <c r="KWP4" s="79"/>
      <c r="KWQ4" s="79"/>
      <c r="KWR4" s="79"/>
      <c r="KWS4" s="79"/>
      <c r="KWT4" s="79"/>
      <c r="KWU4" s="79"/>
      <c r="KWV4" s="79"/>
      <c r="KWW4" s="79"/>
      <c r="KWX4" s="79"/>
      <c r="KWY4" s="79"/>
      <c r="KWZ4" s="79"/>
      <c r="KXA4" s="79"/>
      <c r="KXB4" s="79"/>
      <c r="KXC4" s="79"/>
      <c r="KXD4" s="79"/>
      <c r="KXE4" s="79"/>
      <c r="KXF4" s="79"/>
      <c r="KXG4" s="79"/>
      <c r="KXH4" s="79"/>
      <c r="KXI4" s="79"/>
      <c r="KXJ4" s="79"/>
      <c r="KXK4" s="79"/>
      <c r="KXL4" s="79"/>
      <c r="KXM4" s="79"/>
      <c r="KXN4" s="79"/>
      <c r="KXO4" s="79"/>
      <c r="KXP4" s="79"/>
      <c r="KXQ4" s="79"/>
      <c r="KXR4" s="79"/>
      <c r="KXS4" s="79"/>
      <c r="KXT4" s="79"/>
      <c r="KXU4" s="79"/>
      <c r="KXV4" s="79"/>
      <c r="KXW4" s="79"/>
      <c r="KXX4" s="79"/>
      <c r="KXY4" s="79"/>
      <c r="KXZ4" s="79"/>
      <c r="KYA4" s="79"/>
      <c r="KYB4" s="79"/>
      <c r="KYC4" s="79"/>
      <c r="KYD4" s="79"/>
      <c r="KYE4" s="79"/>
      <c r="KYF4" s="79"/>
      <c r="KYG4" s="79"/>
      <c r="KYH4" s="79"/>
      <c r="KYI4" s="79"/>
      <c r="KYJ4" s="79"/>
      <c r="KYK4" s="79"/>
      <c r="KYL4" s="79"/>
      <c r="KYM4" s="79"/>
      <c r="KYN4" s="79"/>
      <c r="KYO4" s="79"/>
      <c r="KYP4" s="79"/>
      <c r="KYQ4" s="79"/>
      <c r="KYR4" s="79"/>
      <c r="KYS4" s="79"/>
      <c r="KYT4" s="79"/>
      <c r="KYU4" s="79"/>
      <c r="KYV4" s="79"/>
      <c r="KYW4" s="79"/>
      <c r="KYX4" s="79"/>
      <c r="KYY4" s="79"/>
      <c r="KYZ4" s="79"/>
      <c r="KZA4" s="79"/>
      <c r="KZB4" s="79"/>
      <c r="KZC4" s="79"/>
      <c r="KZD4" s="79"/>
      <c r="KZE4" s="79"/>
      <c r="KZF4" s="79"/>
      <c r="KZG4" s="79"/>
      <c r="KZH4" s="79"/>
      <c r="KZI4" s="79"/>
      <c r="KZJ4" s="79"/>
      <c r="KZK4" s="79"/>
      <c r="KZL4" s="79"/>
      <c r="KZM4" s="79"/>
      <c r="KZN4" s="79"/>
      <c r="KZO4" s="79"/>
      <c r="KZP4" s="79"/>
      <c r="KZQ4" s="79"/>
      <c r="KZR4" s="79"/>
      <c r="KZS4" s="79"/>
      <c r="KZT4" s="79"/>
      <c r="KZU4" s="79"/>
      <c r="KZV4" s="79"/>
      <c r="KZW4" s="79"/>
      <c r="KZX4" s="79"/>
      <c r="KZY4" s="79"/>
      <c r="KZZ4" s="79"/>
      <c r="LAA4" s="79"/>
      <c r="LAB4" s="79"/>
      <c r="LAC4" s="79"/>
      <c r="LAD4" s="79"/>
      <c r="LAE4" s="79"/>
      <c r="LAF4" s="79"/>
      <c r="LAG4" s="79"/>
      <c r="LAH4" s="79"/>
      <c r="LAI4" s="79"/>
      <c r="LAJ4" s="79"/>
      <c r="LAK4" s="79"/>
      <c r="LAL4" s="79"/>
      <c r="LAM4" s="79"/>
      <c r="LAN4" s="79"/>
      <c r="LAO4" s="79"/>
      <c r="LAP4" s="79"/>
      <c r="LAQ4" s="79"/>
      <c r="LAR4" s="79"/>
      <c r="LAS4" s="79"/>
      <c r="LAT4" s="79"/>
      <c r="LAU4" s="79"/>
      <c r="LAV4" s="79"/>
      <c r="LAW4" s="79"/>
      <c r="LAX4" s="79"/>
      <c r="LAY4" s="79"/>
      <c r="LAZ4" s="79"/>
      <c r="LBA4" s="79"/>
      <c r="LBB4" s="79"/>
      <c r="LBC4" s="79"/>
      <c r="LBD4" s="79"/>
      <c r="LBE4" s="79"/>
      <c r="LBF4" s="79"/>
      <c r="LBG4" s="79"/>
      <c r="LBH4" s="79"/>
      <c r="LBI4" s="79"/>
      <c r="LBJ4" s="79"/>
      <c r="LBK4" s="79"/>
      <c r="LBL4" s="79"/>
      <c r="LBM4" s="79"/>
      <c r="LBN4" s="79"/>
      <c r="LBO4" s="79"/>
      <c r="LBP4" s="79"/>
      <c r="LBQ4" s="79"/>
      <c r="LBR4" s="79"/>
      <c r="LBS4" s="79"/>
      <c r="LBT4" s="79"/>
      <c r="LBU4" s="79"/>
      <c r="LBV4" s="79"/>
      <c r="LBW4" s="79"/>
      <c r="LBX4" s="79"/>
      <c r="LBY4" s="79"/>
      <c r="LBZ4" s="79"/>
      <c r="LCA4" s="79"/>
      <c r="LCB4" s="79"/>
      <c r="LCC4" s="79"/>
      <c r="LCD4" s="79"/>
    </row>
    <row r="5" spans="1:8194" ht="85.5" x14ac:dyDescent="0.5">
      <c r="A5" s="48" t="s">
        <v>603</v>
      </c>
      <c r="B5" s="48" t="s">
        <v>619</v>
      </c>
      <c r="C5" s="48" t="s">
        <v>620</v>
      </c>
      <c r="D5" s="48" t="s">
        <v>621</v>
      </c>
      <c r="E5" s="48" t="s">
        <v>622</v>
      </c>
      <c r="F5" s="48" t="s">
        <v>623</v>
      </c>
      <c r="G5" s="48" t="s">
        <v>624</v>
      </c>
      <c r="H5" s="48" t="s">
        <v>625</v>
      </c>
      <c r="I5" s="48" t="s">
        <v>626</v>
      </c>
      <c r="J5" s="48" t="s">
        <v>627</v>
      </c>
      <c r="K5" s="48" t="s">
        <v>628</v>
      </c>
      <c r="L5" s="48" t="s">
        <v>629</v>
      </c>
      <c r="M5" s="48" t="s">
        <v>630</v>
      </c>
      <c r="N5" t="s">
        <v>631</v>
      </c>
      <c r="O5" s="48" t="s">
        <v>632</v>
      </c>
      <c r="P5" s="48" t="s">
        <v>633</v>
      </c>
      <c r="Q5" s="48" t="s">
        <v>634</v>
      </c>
      <c r="R5" s="48" t="s">
        <v>635</v>
      </c>
      <c r="S5" s="48" t="s">
        <v>636</v>
      </c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SU5" s="79"/>
      <c r="SV5" s="79"/>
      <c r="SW5" s="79"/>
      <c r="SX5" s="79"/>
      <c r="SY5" s="79"/>
      <c r="SZ5" s="79"/>
      <c r="TA5" s="79"/>
      <c r="TB5" s="79"/>
      <c r="TC5" s="79"/>
      <c r="TD5" s="79"/>
      <c r="TE5" s="79"/>
      <c r="TF5" s="79"/>
      <c r="TG5" s="79"/>
      <c r="TH5" s="79"/>
      <c r="TI5" s="79"/>
      <c r="TJ5" s="79"/>
      <c r="TK5" s="79"/>
      <c r="TL5" s="79"/>
      <c r="TM5" s="79"/>
      <c r="TN5" s="79"/>
      <c r="TO5" s="79"/>
      <c r="TP5" s="79"/>
      <c r="TQ5" s="79"/>
      <c r="TR5" s="79"/>
      <c r="TS5" s="79"/>
      <c r="TT5" s="79"/>
      <c r="TU5" s="79"/>
      <c r="TV5" s="79"/>
      <c r="TW5" s="79"/>
      <c r="TX5" s="79"/>
      <c r="TY5" s="79"/>
      <c r="TZ5" s="79"/>
      <c r="UA5" s="79"/>
      <c r="UB5" s="79"/>
      <c r="UC5" s="79"/>
      <c r="UD5" s="79"/>
      <c r="UE5" s="79"/>
      <c r="UF5" s="79"/>
      <c r="UG5" s="79"/>
      <c r="UH5" s="79"/>
      <c r="UI5" s="79"/>
      <c r="UJ5" s="79"/>
      <c r="UK5" s="79"/>
      <c r="UL5" s="79"/>
      <c r="UM5" s="79"/>
      <c r="UN5" s="79"/>
      <c r="UO5" s="79"/>
      <c r="UP5" s="79"/>
      <c r="UQ5" s="79"/>
      <c r="UR5" s="79"/>
      <c r="US5" s="79"/>
      <c r="UT5" s="79"/>
      <c r="UU5" s="79"/>
      <c r="UV5" s="79"/>
      <c r="UW5" s="79"/>
      <c r="UX5" s="79"/>
      <c r="UY5" s="79"/>
      <c r="UZ5" s="79"/>
      <c r="VA5" s="79"/>
      <c r="VB5" s="79"/>
      <c r="VC5" s="79"/>
      <c r="VD5" s="79"/>
      <c r="VE5" s="79"/>
      <c r="VF5" s="79"/>
      <c r="VG5" s="79"/>
      <c r="VH5" s="79"/>
      <c r="VI5" s="79"/>
      <c r="VJ5" s="79"/>
      <c r="VK5" s="79"/>
      <c r="VL5" s="79"/>
      <c r="VM5" s="79"/>
      <c r="VN5" s="79"/>
      <c r="VO5" s="79"/>
      <c r="VP5" s="79"/>
      <c r="VQ5" s="79"/>
      <c r="VR5" s="79"/>
      <c r="VS5" s="79"/>
      <c r="VT5" s="79"/>
      <c r="VU5" s="79"/>
      <c r="VV5" s="79"/>
      <c r="VW5" s="79"/>
      <c r="VX5" s="79"/>
      <c r="VY5" s="79"/>
      <c r="VZ5" s="79"/>
      <c r="WA5" s="79"/>
      <c r="WB5" s="79"/>
      <c r="WC5" s="79"/>
      <c r="WD5" s="79"/>
      <c r="WE5" s="79"/>
      <c r="WF5" s="79"/>
      <c r="WG5" s="79"/>
      <c r="WH5" s="79"/>
      <c r="WI5" s="79"/>
      <c r="WJ5" s="79"/>
      <c r="WK5" s="79"/>
      <c r="WL5" s="79"/>
      <c r="WM5" s="79"/>
      <c r="WN5" s="79"/>
      <c r="WO5" s="79"/>
      <c r="WP5" s="79"/>
      <c r="WQ5" s="79"/>
      <c r="WR5" s="79"/>
      <c r="WS5" s="79"/>
      <c r="WT5" s="79"/>
      <c r="WU5" s="79"/>
      <c r="WV5" s="79"/>
      <c r="WW5" s="79"/>
      <c r="WX5" s="79"/>
      <c r="WY5" s="79"/>
      <c r="WZ5" s="79"/>
      <c r="XA5" s="79"/>
      <c r="XB5" s="79"/>
      <c r="XC5" s="79"/>
      <c r="XD5" s="79"/>
      <c r="XE5" s="79"/>
      <c r="XF5" s="79"/>
      <c r="XG5" s="79"/>
      <c r="XH5" s="79"/>
      <c r="XI5" s="79"/>
      <c r="XJ5" s="79"/>
      <c r="XK5" s="79"/>
      <c r="XL5" s="79"/>
      <c r="XM5" s="79"/>
      <c r="XN5" s="79"/>
      <c r="XO5" s="79"/>
      <c r="XP5" s="79"/>
      <c r="XQ5" s="79"/>
      <c r="XR5" s="79"/>
      <c r="XS5" s="79"/>
      <c r="XT5" s="79"/>
      <c r="XU5" s="79"/>
      <c r="XV5" s="79"/>
      <c r="XW5" s="79"/>
      <c r="XX5" s="79"/>
      <c r="XY5" s="79"/>
      <c r="XZ5" s="79"/>
      <c r="YA5" s="79"/>
      <c r="YB5" s="79"/>
      <c r="YC5" s="79"/>
      <c r="YD5" s="79"/>
      <c r="YE5" s="79"/>
      <c r="YF5" s="79"/>
      <c r="YG5" s="79"/>
      <c r="YH5" s="79"/>
      <c r="YI5" s="79"/>
      <c r="YJ5" s="79"/>
      <c r="YK5" s="79"/>
      <c r="YL5" s="79"/>
      <c r="YM5" s="79"/>
      <c r="YN5" s="79"/>
      <c r="YO5" s="79"/>
      <c r="YP5" s="79"/>
      <c r="YQ5" s="79"/>
      <c r="YR5" s="79"/>
      <c r="YS5" s="79"/>
      <c r="YT5" s="79"/>
      <c r="YU5" s="79"/>
      <c r="YV5" s="79"/>
      <c r="YW5" s="79"/>
      <c r="YX5" s="79"/>
      <c r="YY5" s="79"/>
      <c r="YZ5" s="79"/>
      <c r="ZA5" s="79"/>
      <c r="ZB5" s="79"/>
      <c r="ZC5" s="79"/>
      <c r="ZD5" s="79"/>
      <c r="ZE5" s="79"/>
      <c r="ZF5" s="79"/>
      <c r="ZG5" s="79"/>
      <c r="ZH5" s="79"/>
      <c r="ZI5" s="79"/>
      <c r="ZJ5" s="79"/>
      <c r="ZK5" s="79"/>
      <c r="ZL5" s="79"/>
      <c r="ZM5" s="79"/>
      <c r="ZN5" s="79"/>
      <c r="ZO5" s="79"/>
      <c r="ZP5" s="79"/>
      <c r="ZQ5" s="79"/>
      <c r="ZR5" s="79"/>
      <c r="ZS5" s="79"/>
      <c r="ZT5" s="79"/>
      <c r="ZU5" s="79"/>
      <c r="ZV5" s="79"/>
      <c r="ZW5" s="79"/>
      <c r="ZX5" s="79"/>
      <c r="ZY5" s="79"/>
      <c r="ZZ5" s="79"/>
      <c r="AAA5" s="79"/>
      <c r="AAB5" s="79"/>
      <c r="AAC5" s="79"/>
      <c r="AAD5" s="79"/>
      <c r="AAE5" s="79"/>
      <c r="AAF5" s="79"/>
      <c r="AAG5" s="79"/>
      <c r="AAH5" s="79"/>
      <c r="AAI5" s="79"/>
      <c r="AAJ5" s="79"/>
      <c r="AAK5" s="79"/>
      <c r="AAL5" s="79"/>
      <c r="AAM5" s="79"/>
      <c r="AAN5" s="79"/>
      <c r="AAO5" s="79"/>
      <c r="AAP5" s="79"/>
      <c r="AAQ5" s="79"/>
      <c r="AAR5" s="79"/>
      <c r="AAS5" s="79"/>
      <c r="AAT5" s="79"/>
      <c r="AAU5" s="79"/>
      <c r="AAV5" s="79"/>
      <c r="AAW5" s="79"/>
      <c r="AAX5" s="79"/>
      <c r="AAY5" s="79"/>
      <c r="AAZ5" s="79"/>
      <c r="ABA5" s="79"/>
      <c r="ABB5" s="79"/>
      <c r="ABC5" s="79"/>
      <c r="ABD5" s="79"/>
      <c r="ABE5" s="79"/>
      <c r="ABF5" s="79"/>
      <c r="ABG5" s="79"/>
      <c r="ABH5" s="79"/>
      <c r="ABI5" s="79"/>
      <c r="ABJ5" s="79"/>
      <c r="ABK5" s="79"/>
      <c r="ABL5" s="79"/>
      <c r="ABM5" s="79"/>
      <c r="ABN5" s="79"/>
      <c r="ABO5" s="79"/>
      <c r="ABP5" s="79"/>
      <c r="ABQ5" s="79"/>
      <c r="ABR5" s="79"/>
      <c r="ABS5" s="79"/>
      <c r="ABT5" s="79"/>
      <c r="ABU5" s="79"/>
      <c r="ABV5" s="79"/>
      <c r="ABW5" s="79"/>
      <c r="ABX5" s="79"/>
      <c r="ABY5" s="79"/>
      <c r="ABZ5" s="79"/>
      <c r="ACA5" s="79"/>
      <c r="ACB5" s="79"/>
      <c r="ACC5" s="79"/>
      <c r="ACD5" s="79"/>
      <c r="ACE5" s="79"/>
      <c r="ACF5" s="79"/>
      <c r="ACG5" s="79"/>
      <c r="ACH5" s="79"/>
      <c r="ACI5" s="79"/>
      <c r="ACJ5" s="79"/>
      <c r="ACK5" s="79"/>
      <c r="ACL5" s="79"/>
      <c r="ACM5" s="79"/>
      <c r="ACN5" s="79"/>
      <c r="ACO5" s="79"/>
      <c r="ACP5" s="79"/>
      <c r="ACQ5" s="79"/>
      <c r="ACR5" s="79"/>
      <c r="ACS5" s="79"/>
      <c r="ACT5" s="79"/>
      <c r="ACU5" s="79"/>
      <c r="ACV5" s="79"/>
      <c r="ACW5" s="79"/>
      <c r="ACX5" s="79"/>
      <c r="ACY5" s="79"/>
      <c r="ACZ5" s="79"/>
      <c r="ADA5" s="79"/>
      <c r="ADB5" s="79"/>
      <c r="ADC5" s="79"/>
      <c r="ADD5" s="79"/>
      <c r="ADE5" s="79"/>
      <c r="ADF5" s="79"/>
      <c r="ADG5" s="79"/>
      <c r="ADH5" s="79"/>
      <c r="ADI5" s="79"/>
      <c r="ADJ5" s="79"/>
      <c r="ADK5" s="79"/>
      <c r="ADL5" s="79"/>
      <c r="ADM5" s="79"/>
      <c r="ADN5" s="79"/>
      <c r="ADO5" s="79"/>
      <c r="ADP5" s="79"/>
      <c r="ADQ5" s="79"/>
      <c r="ADR5" s="79"/>
      <c r="ADS5" s="79"/>
      <c r="ADT5" s="79"/>
      <c r="ADU5" s="79"/>
      <c r="ADV5" s="79"/>
      <c r="ADW5" s="79"/>
      <c r="ADX5" s="79"/>
      <c r="ADY5" s="79"/>
      <c r="ADZ5" s="79"/>
      <c r="AEA5" s="79"/>
      <c r="AEB5" s="79"/>
      <c r="AEC5" s="79"/>
      <c r="AED5" s="79"/>
      <c r="AEE5" s="79"/>
      <c r="AEF5" s="79"/>
      <c r="AEG5" s="79"/>
      <c r="AEH5" s="79"/>
      <c r="AEI5" s="79"/>
      <c r="AEJ5" s="79"/>
      <c r="AEK5" s="79"/>
      <c r="AEL5" s="79"/>
      <c r="AEM5" s="79"/>
      <c r="AEN5" s="79"/>
      <c r="AEO5" s="79"/>
      <c r="AEP5" s="79"/>
      <c r="AEQ5" s="79"/>
      <c r="AER5" s="79"/>
      <c r="AES5" s="79"/>
      <c r="AET5" s="79"/>
      <c r="AEU5" s="79"/>
      <c r="AEV5" s="79"/>
      <c r="AEW5" s="79"/>
      <c r="AEX5" s="79"/>
      <c r="AEY5" s="79"/>
      <c r="AEZ5" s="79"/>
      <c r="AFA5" s="79"/>
      <c r="AFB5" s="79"/>
      <c r="AFC5" s="79"/>
      <c r="AFD5" s="79"/>
      <c r="AFE5" s="79"/>
      <c r="AFF5" s="79"/>
      <c r="AFG5" s="79"/>
      <c r="AFH5" s="79"/>
      <c r="AFI5" s="79"/>
      <c r="AFJ5" s="79"/>
      <c r="AFK5" s="79"/>
      <c r="AFL5" s="79"/>
      <c r="AFM5" s="79"/>
      <c r="AFN5" s="79"/>
      <c r="AFO5" s="79"/>
      <c r="AFP5" s="79"/>
      <c r="AFQ5" s="79"/>
      <c r="AFR5" s="79"/>
      <c r="AFS5" s="79"/>
      <c r="AFT5" s="79"/>
      <c r="AFU5" s="79"/>
      <c r="AFV5" s="79"/>
      <c r="AFW5" s="79"/>
      <c r="AFX5" s="79"/>
      <c r="AFY5" s="79"/>
      <c r="AFZ5" s="79"/>
      <c r="AGA5" s="79"/>
      <c r="AGB5" s="79"/>
      <c r="AGC5" s="79"/>
      <c r="AGD5" s="79"/>
      <c r="AGE5" s="79"/>
      <c r="AGF5" s="79"/>
      <c r="AGG5" s="79"/>
      <c r="AGH5" s="79"/>
      <c r="AGI5" s="79"/>
      <c r="AGJ5" s="79"/>
      <c r="AGK5" s="79"/>
      <c r="AGL5" s="79"/>
      <c r="AGM5" s="79"/>
      <c r="AGN5" s="79"/>
      <c r="AGO5" s="79"/>
      <c r="AGP5" s="79"/>
      <c r="AGQ5" s="79"/>
      <c r="AGR5" s="79"/>
      <c r="AGS5" s="79"/>
      <c r="AGT5" s="79"/>
      <c r="AGU5" s="79"/>
      <c r="AGV5" s="79"/>
      <c r="AGW5" s="79"/>
      <c r="AGX5" s="79"/>
      <c r="AGY5" s="79"/>
      <c r="AGZ5" s="79"/>
      <c r="AHA5" s="79"/>
      <c r="AHB5" s="79"/>
      <c r="AHC5" s="79"/>
      <c r="AHD5" s="79"/>
      <c r="AHE5" s="79"/>
      <c r="AHF5" s="79"/>
      <c r="AHG5" s="79"/>
      <c r="AHH5" s="79"/>
      <c r="AHI5" s="79"/>
      <c r="AHJ5" s="79"/>
      <c r="AHK5" s="79"/>
      <c r="AHL5" s="79"/>
      <c r="AHM5" s="79"/>
      <c r="AHN5" s="79"/>
      <c r="AHO5" s="79"/>
      <c r="AHP5" s="79"/>
      <c r="AHQ5" s="79"/>
      <c r="AHR5" s="79"/>
      <c r="AHS5" s="79"/>
      <c r="AHT5" s="79"/>
      <c r="AHU5" s="79"/>
      <c r="AHV5" s="79"/>
      <c r="AHW5" s="79"/>
      <c r="AHX5" s="79"/>
      <c r="AHY5" s="79"/>
      <c r="AHZ5" s="79"/>
      <c r="AIA5" s="79"/>
      <c r="AIB5" s="79"/>
      <c r="AIC5" s="79"/>
      <c r="AID5" s="79"/>
      <c r="AIE5" s="79"/>
      <c r="AIF5" s="79"/>
      <c r="AIG5" s="79"/>
      <c r="AIH5" s="79"/>
      <c r="AII5" s="79"/>
      <c r="AIJ5" s="79"/>
      <c r="AIK5" s="79"/>
      <c r="AIL5" s="79"/>
      <c r="AIM5" s="79"/>
      <c r="AIN5" s="79"/>
      <c r="AIO5" s="79"/>
      <c r="AIP5" s="79"/>
      <c r="AIQ5" s="79"/>
      <c r="AIR5" s="79"/>
      <c r="AIS5" s="79"/>
      <c r="AIT5" s="79"/>
      <c r="AIU5" s="79"/>
      <c r="AIV5" s="79"/>
      <c r="AIW5" s="79"/>
      <c r="AIX5" s="79"/>
      <c r="AIY5" s="79"/>
      <c r="AIZ5" s="79"/>
      <c r="AJA5" s="79"/>
      <c r="AJB5" s="79"/>
      <c r="AJC5" s="79"/>
      <c r="AJD5" s="79"/>
      <c r="AJE5" s="79"/>
      <c r="AJF5" s="79"/>
      <c r="AJG5" s="79"/>
      <c r="AJH5" s="79"/>
      <c r="AJI5" s="79"/>
      <c r="AJJ5" s="79"/>
      <c r="AJK5" s="79"/>
      <c r="AJL5" s="79"/>
      <c r="AJM5" s="79"/>
      <c r="AJN5" s="79"/>
      <c r="AJO5" s="79"/>
      <c r="AJP5" s="79"/>
      <c r="AJQ5" s="79"/>
      <c r="AJR5" s="79"/>
      <c r="AJS5" s="79"/>
      <c r="AJT5" s="79"/>
      <c r="AJU5" s="79"/>
      <c r="AJV5" s="79"/>
      <c r="AJW5" s="79"/>
      <c r="AJX5" s="79"/>
      <c r="AJY5" s="79"/>
      <c r="AJZ5" s="79"/>
      <c r="AKA5" s="79"/>
      <c r="AKB5" s="79"/>
      <c r="AKC5" s="79"/>
      <c r="AKD5" s="79"/>
      <c r="AKE5" s="79"/>
      <c r="AKF5" s="79"/>
      <c r="AKG5" s="79"/>
      <c r="AKH5" s="79"/>
      <c r="AKI5" s="79"/>
      <c r="AKJ5" s="79"/>
      <c r="AKK5" s="79"/>
      <c r="AKL5" s="79"/>
      <c r="AKM5" s="79"/>
      <c r="AKN5" s="79"/>
      <c r="AKO5" s="79"/>
      <c r="AKP5" s="79"/>
      <c r="AKQ5" s="79"/>
      <c r="AKR5" s="79"/>
      <c r="AKS5" s="79"/>
      <c r="AKT5" s="79"/>
      <c r="AKU5" s="79"/>
      <c r="AKV5" s="79"/>
      <c r="AKW5" s="79"/>
      <c r="AKX5" s="79"/>
      <c r="AKY5" s="79"/>
      <c r="AKZ5" s="79"/>
      <c r="ALA5" s="79"/>
      <c r="ALB5" s="79"/>
      <c r="ALC5" s="79"/>
      <c r="ALD5" s="79"/>
      <c r="ALE5" s="79"/>
      <c r="ALF5" s="79"/>
      <c r="ALG5" s="79"/>
      <c r="ALH5" s="79"/>
      <c r="ALI5" s="79"/>
      <c r="ALJ5" s="79"/>
      <c r="ALK5" s="79"/>
      <c r="ALL5" s="79"/>
      <c r="ALM5" s="79"/>
      <c r="ALN5" s="79"/>
      <c r="ALO5" s="79"/>
      <c r="ALP5" s="79"/>
      <c r="ALQ5" s="79"/>
      <c r="ALR5" s="79"/>
      <c r="ALS5" s="79"/>
      <c r="ALT5" s="79"/>
      <c r="ALU5" s="79"/>
      <c r="ALV5" s="79"/>
      <c r="ALW5" s="79"/>
      <c r="ALX5" s="79"/>
      <c r="ALY5" s="79"/>
      <c r="ALZ5" s="79"/>
      <c r="AMA5" s="79"/>
      <c r="AMB5" s="79"/>
      <c r="AMC5" s="79"/>
      <c r="AMD5" s="79"/>
      <c r="AME5" s="79"/>
      <c r="AMF5" s="79"/>
      <c r="AMG5" s="79"/>
      <c r="AMH5" s="79"/>
      <c r="AMI5" s="79"/>
      <c r="AMJ5" s="79"/>
      <c r="AMK5" s="79"/>
      <c r="AML5" s="79"/>
      <c r="AMM5" s="79"/>
      <c r="AMN5" s="79"/>
      <c r="AMO5" s="79"/>
      <c r="AMP5" s="79"/>
      <c r="AMQ5" s="79"/>
      <c r="AMR5" s="79"/>
      <c r="AMS5" s="79"/>
      <c r="AMT5" s="79"/>
      <c r="AMU5" s="79"/>
      <c r="AMV5" s="79"/>
      <c r="AMW5" s="79"/>
      <c r="AMX5" s="79"/>
      <c r="AMY5" s="79"/>
      <c r="AMZ5" s="79"/>
      <c r="ANA5" s="79"/>
      <c r="ANB5" s="79"/>
      <c r="ANC5" s="79"/>
      <c r="AND5" s="79"/>
      <c r="ANE5" s="79"/>
      <c r="ANF5" s="79"/>
      <c r="ANG5" s="79"/>
      <c r="ANH5" s="79"/>
      <c r="ANI5" s="79"/>
      <c r="ANJ5" s="79"/>
      <c r="ANK5" s="79"/>
      <c r="ANL5" s="79"/>
      <c r="ANM5" s="79"/>
      <c r="ANN5" s="79"/>
      <c r="ANO5" s="79"/>
      <c r="ANP5" s="79"/>
      <c r="ANQ5" s="79"/>
      <c r="ANR5" s="79"/>
      <c r="ANS5" s="79"/>
      <c r="ANT5" s="79"/>
      <c r="ANU5" s="79"/>
      <c r="ANV5" s="79"/>
      <c r="ANW5" s="79"/>
      <c r="ANX5" s="79"/>
      <c r="ANY5" s="79"/>
      <c r="ANZ5" s="79"/>
      <c r="AOA5" s="79"/>
      <c r="AOB5" s="79"/>
      <c r="AOC5" s="79"/>
      <c r="AOD5" s="79"/>
      <c r="AOE5" s="79"/>
      <c r="AOF5" s="79"/>
      <c r="AOG5" s="79"/>
      <c r="AOH5" s="79"/>
      <c r="AOI5" s="79"/>
      <c r="AOJ5" s="79"/>
      <c r="AOK5" s="79"/>
      <c r="AOL5" s="79"/>
      <c r="AOM5" s="79"/>
      <c r="AON5" s="79"/>
      <c r="AOO5" s="79"/>
      <c r="AOP5" s="79"/>
      <c r="AOQ5" s="79"/>
      <c r="AOR5" s="79"/>
      <c r="AOS5" s="79"/>
      <c r="AOT5" s="79"/>
      <c r="AOU5" s="79"/>
      <c r="AOV5" s="79"/>
      <c r="AOW5" s="79"/>
      <c r="AOX5" s="79"/>
      <c r="AOY5" s="79"/>
      <c r="AOZ5" s="79"/>
      <c r="APA5" s="79"/>
      <c r="APB5" s="79"/>
      <c r="APC5" s="79"/>
      <c r="APD5" s="79"/>
      <c r="APE5" s="79"/>
      <c r="APF5" s="79"/>
      <c r="APG5" s="79"/>
      <c r="APH5" s="79"/>
      <c r="API5" s="79"/>
      <c r="APJ5" s="79"/>
      <c r="APK5" s="79"/>
      <c r="APL5" s="79"/>
      <c r="APM5" s="79"/>
      <c r="APN5" s="79"/>
      <c r="APO5" s="79"/>
      <c r="APP5" s="79"/>
      <c r="APQ5" s="79"/>
      <c r="APR5" s="79"/>
      <c r="APS5" s="79"/>
      <c r="APT5" s="79"/>
      <c r="APU5" s="79"/>
      <c r="APV5" s="79"/>
      <c r="APW5" s="79"/>
      <c r="APX5" s="79"/>
      <c r="APY5" s="79"/>
      <c r="APZ5" s="79"/>
      <c r="AQA5" s="79"/>
      <c r="AQB5" s="79"/>
      <c r="AQC5" s="79"/>
      <c r="AQD5" s="79"/>
      <c r="AQE5" s="79"/>
      <c r="AQF5" s="79"/>
      <c r="AQG5" s="79"/>
      <c r="AQH5" s="79"/>
      <c r="AQI5" s="79"/>
      <c r="AQJ5" s="79"/>
      <c r="AQK5" s="79"/>
      <c r="AQL5" s="79"/>
      <c r="AQM5" s="79"/>
      <c r="AQN5" s="79"/>
      <c r="AQO5" s="79"/>
      <c r="AQP5" s="79"/>
      <c r="AQQ5" s="79"/>
      <c r="AQR5" s="79"/>
      <c r="AQS5" s="79"/>
      <c r="AQT5" s="79"/>
      <c r="AQU5" s="79"/>
      <c r="AQV5" s="79"/>
      <c r="AQW5" s="79"/>
      <c r="AQX5" s="79"/>
      <c r="AQY5" s="79"/>
      <c r="AQZ5" s="79"/>
      <c r="ARA5" s="79"/>
      <c r="ARB5" s="79"/>
      <c r="ARC5" s="79"/>
      <c r="ARD5" s="79"/>
      <c r="ARE5" s="79"/>
      <c r="ARF5" s="79"/>
      <c r="ARG5" s="79"/>
      <c r="ARH5" s="79"/>
      <c r="ARI5" s="79"/>
      <c r="ARJ5" s="79"/>
      <c r="ARK5" s="79"/>
      <c r="ARL5" s="79"/>
      <c r="ARM5" s="79"/>
      <c r="ARN5" s="79"/>
      <c r="ARO5" s="79"/>
      <c r="ARP5" s="79"/>
      <c r="ARQ5" s="79"/>
      <c r="ARR5" s="79"/>
      <c r="ARS5" s="79"/>
      <c r="ART5" s="79"/>
      <c r="ARU5" s="79"/>
      <c r="ARV5" s="79"/>
      <c r="ARW5" s="79"/>
      <c r="ARX5" s="79"/>
      <c r="ARY5" s="79"/>
      <c r="ARZ5" s="79"/>
      <c r="ASA5" s="79"/>
      <c r="ASB5" s="79"/>
      <c r="ASC5" s="79"/>
      <c r="ASD5" s="79"/>
      <c r="ASE5" s="79"/>
      <c r="ASF5" s="79"/>
      <c r="ASG5" s="79"/>
      <c r="ASH5" s="79"/>
      <c r="ASI5" s="79"/>
      <c r="ASJ5" s="79"/>
      <c r="ASK5" s="79"/>
      <c r="ASL5" s="79"/>
      <c r="ASM5" s="79"/>
      <c r="ASN5" s="79"/>
      <c r="ASO5" s="79"/>
      <c r="ASP5" s="79"/>
      <c r="ASQ5" s="79"/>
      <c r="ASR5" s="79"/>
      <c r="ASS5" s="79"/>
      <c r="AST5" s="79"/>
      <c r="ASU5" s="79"/>
      <c r="ASV5" s="79"/>
      <c r="ASW5" s="79"/>
      <c r="ASX5" s="79"/>
      <c r="ASY5" s="79"/>
      <c r="ASZ5" s="79"/>
      <c r="ATA5" s="79"/>
      <c r="ATB5" s="79"/>
      <c r="ATC5" s="79"/>
      <c r="ATD5" s="79"/>
      <c r="ATE5" s="79"/>
      <c r="ATF5" s="79"/>
      <c r="ATG5" s="79"/>
      <c r="ATH5" s="79"/>
      <c r="ATI5" s="79"/>
      <c r="ATJ5" s="79"/>
      <c r="ATK5" s="79"/>
      <c r="ATL5" s="79"/>
      <c r="ATM5" s="79"/>
      <c r="ATN5" s="79"/>
      <c r="ATO5" s="79"/>
      <c r="ATP5" s="79"/>
      <c r="ATQ5" s="79"/>
      <c r="ATR5" s="79"/>
      <c r="ATS5" s="79"/>
      <c r="ATT5" s="79"/>
      <c r="ATU5" s="79"/>
      <c r="ATV5" s="79"/>
      <c r="ATW5" s="79"/>
      <c r="ATX5" s="79"/>
      <c r="ATY5" s="79"/>
      <c r="ATZ5" s="79"/>
      <c r="AUA5" s="79"/>
      <c r="AUB5" s="79"/>
      <c r="AUC5" s="79"/>
      <c r="AUD5" s="79"/>
      <c r="AUE5" s="79"/>
      <c r="AUF5" s="79"/>
      <c r="AUG5" s="79"/>
      <c r="AUH5" s="79"/>
      <c r="AUI5" s="79"/>
      <c r="AUJ5" s="79"/>
      <c r="AUK5" s="79"/>
      <c r="AUL5" s="79"/>
      <c r="AUM5" s="79"/>
      <c r="AUN5" s="79"/>
      <c r="AUO5" s="79"/>
      <c r="AUP5" s="79"/>
      <c r="AUQ5" s="79"/>
      <c r="AUR5" s="79"/>
      <c r="AUS5" s="79"/>
      <c r="AUT5" s="79"/>
      <c r="AUU5" s="79"/>
      <c r="AUV5" s="79"/>
      <c r="AUW5" s="79"/>
      <c r="AUX5" s="79"/>
      <c r="AUY5" s="79"/>
      <c r="AUZ5" s="79"/>
      <c r="AVA5" s="79"/>
      <c r="AVB5" s="79"/>
      <c r="AVC5" s="79"/>
      <c r="AVD5" s="79"/>
      <c r="AVE5" s="79"/>
      <c r="AVF5" s="79"/>
      <c r="AVG5" s="79"/>
      <c r="AVH5" s="79"/>
      <c r="AVI5" s="79"/>
      <c r="AVJ5" s="79"/>
      <c r="AVK5" s="79"/>
      <c r="AVL5" s="79"/>
      <c r="AVM5" s="79"/>
      <c r="AVN5" s="79"/>
      <c r="AVO5" s="79"/>
      <c r="AVP5" s="79"/>
      <c r="AVQ5" s="79"/>
      <c r="AVR5" s="79"/>
      <c r="AVS5" s="79"/>
      <c r="AVT5" s="79"/>
      <c r="AVU5" s="79"/>
      <c r="AVV5" s="79"/>
      <c r="AVW5" s="79"/>
      <c r="AVX5" s="79"/>
      <c r="AVY5" s="79"/>
      <c r="AVZ5" s="79"/>
      <c r="AWA5" s="79"/>
      <c r="AWB5" s="79"/>
      <c r="AWC5" s="79"/>
      <c r="AWD5" s="79"/>
      <c r="AWE5" s="79"/>
      <c r="AWF5" s="79"/>
      <c r="AWG5" s="79"/>
      <c r="AWH5" s="79"/>
      <c r="AWI5" s="79"/>
      <c r="AWJ5" s="79"/>
      <c r="AWK5" s="79"/>
      <c r="AWL5" s="79"/>
      <c r="AWM5" s="79"/>
      <c r="AWN5" s="79"/>
      <c r="AWO5" s="79"/>
      <c r="AWP5" s="79"/>
      <c r="AWQ5" s="79"/>
      <c r="AWR5" s="79"/>
      <c r="AWS5" s="79"/>
      <c r="AWT5" s="79"/>
      <c r="AWU5" s="79"/>
      <c r="AWV5" s="79"/>
      <c r="AWW5" s="79"/>
      <c r="AWX5" s="79"/>
      <c r="AWY5" s="79"/>
      <c r="AWZ5" s="79"/>
      <c r="AXA5" s="79"/>
      <c r="AXB5" s="79"/>
      <c r="AXC5" s="79"/>
      <c r="AXD5" s="79"/>
      <c r="AXE5" s="79"/>
      <c r="AXF5" s="79"/>
      <c r="AXG5" s="79"/>
      <c r="AXH5" s="79"/>
      <c r="AXI5" s="79"/>
      <c r="AXJ5" s="79"/>
      <c r="AXK5" s="79"/>
      <c r="AXL5" s="79"/>
      <c r="AXM5" s="79"/>
      <c r="AXN5" s="79"/>
      <c r="AXO5" s="79"/>
      <c r="AXP5" s="79"/>
      <c r="AXQ5" s="79"/>
      <c r="AXR5" s="79"/>
      <c r="AXS5" s="79"/>
      <c r="AXT5" s="79"/>
      <c r="AXU5" s="79"/>
      <c r="AXV5" s="79"/>
      <c r="AXW5" s="79"/>
      <c r="AXX5" s="79"/>
      <c r="AXY5" s="79"/>
      <c r="AXZ5" s="79"/>
      <c r="AYA5" s="79"/>
      <c r="AYB5" s="79"/>
      <c r="AYC5" s="79"/>
      <c r="AYD5" s="79"/>
      <c r="AYE5" s="79"/>
      <c r="AYF5" s="79"/>
      <c r="AYG5" s="79"/>
      <c r="AYH5" s="79"/>
      <c r="AYI5" s="79"/>
      <c r="AYJ5" s="79"/>
      <c r="AYK5" s="79"/>
      <c r="AYL5" s="79"/>
      <c r="AYM5" s="79"/>
      <c r="AYN5" s="79"/>
      <c r="AYO5" s="79"/>
      <c r="AYP5" s="79"/>
      <c r="AYQ5" s="79"/>
      <c r="AYR5" s="79"/>
      <c r="AYS5" s="79"/>
      <c r="AYT5" s="79"/>
      <c r="AYU5" s="79"/>
      <c r="AYV5" s="79"/>
      <c r="AYW5" s="79"/>
      <c r="AYX5" s="79"/>
      <c r="AYY5" s="79"/>
      <c r="AYZ5" s="79"/>
      <c r="AZA5" s="79"/>
      <c r="AZB5" s="79"/>
      <c r="AZC5" s="79"/>
      <c r="AZD5" s="79"/>
      <c r="AZE5" s="79"/>
      <c r="AZF5" s="79"/>
      <c r="AZG5" s="79"/>
      <c r="AZH5" s="79"/>
      <c r="AZI5" s="79"/>
      <c r="AZJ5" s="79"/>
      <c r="AZK5" s="79"/>
      <c r="AZL5" s="79"/>
      <c r="AZM5" s="79"/>
      <c r="AZN5" s="79"/>
      <c r="AZO5" s="79"/>
      <c r="AZP5" s="79"/>
      <c r="AZQ5" s="79"/>
      <c r="AZR5" s="79"/>
      <c r="AZS5" s="79"/>
      <c r="AZT5" s="79"/>
      <c r="AZU5" s="79"/>
      <c r="AZV5" s="79"/>
      <c r="AZW5" s="79"/>
      <c r="AZX5" s="79"/>
      <c r="AZY5" s="79"/>
      <c r="AZZ5" s="79"/>
      <c r="BAA5" s="79"/>
      <c r="BAB5" s="79"/>
      <c r="BAC5" s="79"/>
      <c r="BAD5" s="79"/>
      <c r="BAE5" s="79"/>
      <c r="BAF5" s="79"/>
      <c r="BAG5" s="79"/>
      <c r="BAH5" s="79"/>
      <c r="BAI5" s="79"/>
      <c r="BAJ5" s="79"/>
      <c r="BAK5" s="79"/>
      <c r="BAL5" s="79"/>
      <c r="BAM5" s="79"/>
      <c r="BAN5" s="79"/>
      <c r="BAO5" s="79"/>
      <c r="BAP5" s="79"/>
      <c r="BAQ5" s="79"/>
      <c r="BAR5" s="79"/>
      <c r="BAS5" s="79"/>
      <c r="BAT5" s="79"/>
      <c r="BAU5" s="79"/>
      <c r="BAV5" s="79"/>
      <c r="BAW5" s="79"/>
      <c r="BAX5" s="79"/>
      <c r="BAY5" s="79"/>
      <c r="BAZ5" s="79"/>
      <c r="BBA5" s="79"/>
      <c r="BBB5" s="79"/>
      <c r="BBC5" s="79"/>
      <c r="BBD5" s="79"/>
      <c r="BBE5" s="79"/>
      <c r="BBF5" s="79"/>
      <c r="BBG5" s="79"/>
      <c r="BBH5" s="79"/>
      <c r="BBI5" s="79"/>
      <c r="BBJ5" s="79"/>
      <c r="BBK5" s="79"/>
      <c r="BBL5" s="79"/>
      <c r="BBM5" s="79"/>
      <c r="BBN5" s="79"/>
      <c r="BBO5" s="79"/>
      <c r="BBP5" s="79"/>
      <c r="BBQ5" s="79"/>
      <c r="BBR5" s="79"/>
      <c r="BBS5" s="79"/>
      <c r="BBT5" s="79"/>
      <c r="BBU5" s="79"/>
      <c r="BBV5" s="79"/>
      <c r="BBW5" s="79"/>
      <c r="BBX5" s="79"/>
      <c r="BBY5" s="79"/>
      <c r="BBZ5" s="79"/>
      <c r="BCA5" s="79"/>
      <c r="BCB5" s="79"/>
      <c r="BCC5" s="79"/>
      <c r="BCD5" s="79"/>
      <c r="BCE5" s="79"/>
      <c r="BCF5" s="79"/>
      <c r="BCG5" s="79"/>
      <c r="BCH5" s="79"/>
      <c r="BCI5" s="79"/>
      <c r="BCJ5" s="79"/>
      <c r="BCK5" s="79"/>
      <c r="BCL5" s="79"/>
      <c r="BCM5" s="79"/>
      <c r="BCN5" s="79"/>
      <c r="BCO5" s="79"/>
      <c r="BCP5" s="79"/>
      <c r="BCQ5" s="79"/>
      <c r="BCR5" s="79"/>
      <c r="BCS5" s="79"/>
      <c r="BCT5" s="79"/>
      <c r="BCU5" s="79"/>
      <c r="BCV5" s="79"/>
      <c r="BCW5" s="79"/>
      <c r="BCX5" s="79"/>
      <c r="BCY5" s="79"/>
      <c r="BCZ5" s="79"/>
      <c r="BDA5" s="79"/>
      <c r="BDB5" s="79"/>
      <c r="BDC5" s="79"/>
      <c r="BDD5" s="79"/>
      <c r="BDE5" s="79"/>
      <c r="BDF5" s="79"/>
      <c r="BDG5" s="79"/>
      <c r="BDH5" s="79"/>
      <c r="BDI5" s="79"/>
      <c r="BDJ5" s="79"/>
      <c r="BDK5" s="79"/>
      <c r="BDL5" s="79"/>
      <c r="BDM5" s="79"/>
      <c r="BDN5" s="79"/>
      <c r="BDO5" s="79"/>
      <c r="BDP5" s="79"/>
      <c r="BDQ5" s="79"/>
      <c r="BDR5" s="79"/>
      <c r="BDS5" s="79"/>
      <c r="BDT5" s="79"/>
      <c r="BDU5" s="79"/>
      <c r="BDV5" s="79"/>
      <c r="BDW5" s="79"/>
      <c r="BDX5" s="79"/>
      <c r="BDY5" s="79"/>
      <c r="BDZ5" s="79"/>
      <c r="BEA5" s="79"/>
      <c r="BEB5" s="79"/>
      <c r="BEC5" s="79"/>
      <c r="BED5" s="79"/>
      <c r="BEE5" s="79"/>
      <c r="BEF5" s="79"/>
      <c r="BEG5" s="79"/>
      <c r="BEH5" s="79"/>
      <c r="BEI5" s="79"/>
      <c r="BEJ5" s="79"/>
      <c r="BEK5" s="79"/>
      <c r="BEL5" s="79"/>
      <c r="BEM5" s="79"/>
      <c r="BEN5" s="79"/>
      <c r="BEO5" s="79"/>
      <c r="BEP5" s="79"/>
      <c r="BEQ5" s="79"/>
      <c r="BER5" s="79"/>
      <c r="BES5" s="79"/>
      <c r="BET5" s="79"/>
      <c r="BEU5" s="79"/>
      <c r="BEV5" s="79"/>
      <c r="BEW5" s="79"/>
      <c r="BEX5" s="79"/>
      <c r="BEY5" s="79"/>
      <c r="BEZ5" s="79"/>
      <c r="BFA5" s="79"/>
      <c r="BFB5" s="79"/>
      <c r="BFC5" s="79"/>
      <c r="BFD5" s="79"/>
      <c r="BFE5" s="79"/>
      <c r="BFF5" s="79"/>
      <c r="BFG5" s="79"/>
      <c r="BFH5" s="79"/>
      <c r="BFI5" s="79"/>
      <c r="BFJ5" s="79"/>
      <c r="BFK5" s="79"/>
      <c r="BFL5" s="79"/>
      <c r="BFM5" s="79"/>
      <c r="BFN5" s="79"/>
      <c r="BFO5" s="79"/>
      <c r="BFP5" s="79"/>
      <c r="BFQ5" s="79"/>
      <c r="BFR5" s="79"/>
      <c r="BFS5" s="79"/>
      <c r="BFT5" s="79"/>
      <c r="BFU5" s="79"/>
      <c r="BFV5" s="79"/>
      <c r="BFW5" s="79"/>
      <c r="BFX5" s="79"/>
      <c r="BFY5" s="79"/>
      <c r="BFZ5" s="79"/>
      <c r="BGA5" s="79"/>
      <c r="BGB5" s="79"/>
      <c r="BGC5" s="79"/>
      <c r="BGD5" s="79"/>
      <c r="BGE5" s="79"/>
      <c r="BGF5" s="79"/>
      <c r="BGG5" s="79"/>
      <c r="BGH5" s="79"/>
      <c r="BGI5" s="79"/>
      <c r="BGJ5" s="79"/>
      <c r="BGK5" s="79"/>
      <c r="BGL5" s="79"/>
      <c r="BGM5" s="79"/>
      <c r="BGN5" s="79"/>
      <c r="BGO5" s="79"/>
      <c r="BGP5" s="79"/>
      <c r="BGQ5" s="79"/>
      <c r="BGR5" s="79"/>
      <c r="BGS5" s="79"/>
      <c r="BGT5" s="79"/>
      <c r="BGU5" s="79"/>
      <c r="BGV5" s="79"/>
      <c r="BGW5" s="79"/>
      <c r="BGX5" s="79"/>
      <c r="BGY5" s="79"/>
      <c r="BGZ5" s="79"/>
      <c r="BHA5" s="79"/>
      <c r="BHB5" s="79"/>
      <c r="BHC5" s="79"/>
      <c r="BHD5" s="79"/>
      <c r="BHE5" s="79"/>
      <c r="BHF5" s="79"/>
      <c r="BHG5" s="79"/>
      <c r="BHH5" s="79"/>
      <c r="BHI5" s="79"/>
      <c r="BHJ5" s="79"/>
      <c r="BHK5" s="79"/>
      <c r="BHL5" s="79"/>
      <c r="BHM5" s="79"/>
      <c r="BHN5" s="79"/>
      <c r="BHO5" s="79"/>
      <c r="BHP5" s="79"/>
      <c r="BHQ5" s="79"/>
      <c r="BHR5" s="79"/>
      <c r="BHS5" s="79"/>
      <c r="BHT5" s="79"/>
      <c r="BHU5" s="79"/>
      <c r="BHV5" s="79"/>
      <c r="BHW5" s="79"/>
      <c r="BHX5" s="79"/>
      <c r="BHY5" s="79"/>
      <c r="BHZ5" s="79"/>
      <c r="BIA5" s="79"/>
      <c r="BIB5" s="79"/>
      <c r="BIC5" s="79"/>
      <c r="BID5" s="79"/>
      <c r="BIE5" s="79"/>
      <c r="BIF5" s="79"/>
      <c r="BIG5" s="79"/>
      <c r="BIH5" s="79"/>
      <c r="BII5" s="79"/>
      <c r="BIJ5" s="79"/>
      <c r="BIK5" s="79"/>
      <c r="BIL5" s="79"/>
      <c r="BIM5" s="79"/>
      <c r="BIN5" s="79"/>
      <c r="BIO5" s="79"/>
      <c r="BIP5" s="79"/>
      <c r="BIQ5" s="79"/>
      <c r="BIR5" s="79"/>
      <c r="BIS5" s="79"/>
      <c r="BIT5" s="79"/>
      <c r="BIU5" s="79"/>
      <c r="BIV5" s="79"/>
      <c r="BIW5" s="79"/>
      <c r="BIX5" s="79"/>
      <c r="BIY5" s="79"/>
      <c r="BIZ5" s="79"/>
      <c r="BJA5" s="79"/>
      <c r="BJB5" s="79"/>
      <c r="BJC5" s="79"/>
      <c r="BJD5" s="79"/>
      <c r="BJE5" s="79"/>
      <c r="BJF5" s="79"/>
      <c r="BJG5" s="79"/>
      <c r="BJH5" s="79"/>
      <c r="BJI5" s="79"/>
      <c r="BJJ5" s="79"/>
      <c r="BJK5" s="79"/>
      <c r="BJL5" s="79"/>
      <c r="BJM5" s="79"/>
      <c r="BJN5" s="79"/>
      <c r="BJO5" s="79"/>
      <c r="BJP5" s="79"/>
      <c r="BJQ5" s="79"/>
      <c r="BJR5" s="79"/>
      <c r="BJS5" s="79"/>
      <c r="BJT5" s="79"/>
      <c r="BJU5" s="79"/>
      <c r="BJV5" s="79"/>
      <c r="BJW5" s="79"/>
      <c r="BJX5" s="79"/>
      <c r="BJY5" s="79"/>
      <c r="BJZ5" s="79"/>
      <c r="BKA5" s="79"/>
      <c r="BKB5" s="79"/>
      <c r="BKC5" s="79"/>
      <c r="BKD5" s="79"/>
      <c r="BKE5" s="79"/>
      <c r="BKF5" s="79"/>
      <c r="BKG5" s="79"/>
      <c r="BKH5" s="79"/>
      <c r="BKI5" s="79"/>
      <c r="BKJ5" s="79"/>
      <c r="BKK5" s="79"/>
      <c r="BKL5" s="79"/>
      <c r="BKM5" s="79"/>
      <c r="BKN5" s="79"/>
      <c r="BKO5" s="79"/>
      <c r="BKP5" s="79"/>
      <c r="BKQ5" s="79"/>
      <c r="BKR5" s="79"/>
      <c r="BKS5" s="79"/>
      <c r="BKT5" s="79"/>
      <c r="BKU5" s="79"/>
      <c r="BKV5" s="79"/>
      <c r="BKW5" s="79"/>
      <c r="BKX5" s="79"/>
      <c r="BKY5" s="79"/>
      <c r="BKZ5" s="79"/>
      <c r="BLA5" s="79"/>
      <c r="BLB5" s="79"/>
      <c r="BLC5" s="79"/>
      <c r="BLD5" s="79"/>
      <c r="BLE5" s="79"/>
      <c r="BLF5" s="79"/>
      <c r="BLG5" s="79"/>
      <c r="BLH5" s="79"/>
      <c r="BLI5" s="79"/>
      <c r="BLJ5" s="79"/>
      <c r="BLK5" s="79"/>
      <c r="BLL5" s="79"/>
      <c r="BLM5" s="79"/>
      <c r="BLN5" s="79"/>
      <c r="BLO5" s="79"/>
      <c r="BLP5" s="79"/>
      <c r="BLQ5" s="79"/>
      <c r="BLR5" s="79"/>
      <c r="BLS5" s="79"/>
      <c r="BLT5" s="79"/>
      <c r="BLU5" s="79"/>
      <c r="BLV5" s="79"/>
      <c r="BLW5" s="79"/>
      <c r="BLX5" s="79"/>
      <c r="BLY5" s="79"/>
      <c r="BLZ5" s="79"/>
      <c r="BMA5" s="79"/>
      <c r="BMB5" s="79"/>
      <c r="BMC5" s="79"/>
      <c r="BMD5" s="79"/>
      <c r="BME5" s="79"/>
      <c r="BMF5" s="79"/>
      <c r="BMG5" s="79"/>
      <c r="BMH5" s="79"/>
      <c r="BMI5" s="79"/>
      <c r="BMJ5" s="79"/>
      <c r="BMK5" s="79"/>
      <c r="BML5" s="79"/>
      <c r="BMM5" s="79"/>
      <c r="BMN5" s="79"/>
      <c r="BMO5" s="79"/>
      <c r="BMP5" s="79"/>
      <c r="BMQ5" s="79"/>
      <c r="BMR5" s="79"/>
      <c r="BMS5" s="79"/>
      <c r="BMT5" s="79"/>
      <c r="BMU5" s="79"/>
      <c r="BMV5" s="79"/>
      <c r="BMW5" s="79"/>
      <c r="BMX5" s="79"/>
      <c r="BMY5" s="79"/>
      <c r="BMZ5" s="79"/>
      <c r="BNA5" s="79"/>
      <c r="BNB5" s="79"/>
      <c r="BNC5" s="79"/>
      <c r="BND5" s="79"/>
      <c r="BNE5" s="79"/>
      <c r="BNF5" s="79"/>
      <c r="BNG5" s="79"/>
      <c r="BNH5" s="79"/>
      <c r="BNI5" s="79"/>
      <c r="BNJ5" s="79"/>
      <c r="BNK5" s="79"/>
      <c r="BNL5" s="79"/>
      <c r="BNM5" s="79"/>
      <c r="BNN5" s="79"/>
      <c r="BNO5" s="79"/>
      <c r="BNP5" s="79"/>
      <c r="BNQ5" s="79"/>
      <c r="BNR5" s="79"/>
      <c r="BNS5" s="79"/>
      <c r="BNT5" s="79"/>
      <c r="BNU5" s="79"/>
      <c r="BNV5" s="79"/>
      <c r="BNW5" s="79"/>
      <c r="BNX5" s="79"/>
      <c r="BNY5" s="79"/>
      <c r="BNZ5" s="79"/>
      <c r="BOA5" s="79"/>
      <c r="BOB5" s="79"/>
      <c r="BOC5" s="79"/>
      <c r="BOD5" s="79"/>
      <c r="BOE5" s="79"/>
      <c r="BOF5" s="79"/>
      <c r="BOG5" s="79"/>
      <c r="BOH5" s="79"/>
      <c r="BOI5" s="79"/>
      <c r="BOJ5" s="79"/>
      <c r="BOK5" s="79"/>
      <c r="BOL5" s="79"/>
      <c r="BOM5" s="79"/>
      <c r="BON5" s="79"/>
      <c r="BOO5" s="79"/>
      <c r="BOP5" s="79"/>
      <c r="BOQ5" s="79"/>
      <c r="BOR5" s="79"/>
      <c r="BOS5" s="79"/>
      <c r="BOT5" s="79"/>
      <c r="BOU5" s="79"/>
      <c r="BOV5" s="79"/>
      <c r="BOW5" s="79"/>
      <c r="BOX5" s="79"/>
      <c r="BOY5" s="79"/>
      <c r="BOZ5" s="79"/>
      <c r="BPA5" s="79"/>
      <c r="BPB5" s="79"/>
      <c r="BPC5" s="79"/>
      <c r="BPD5" s="79"/>
      <c r="BPE5" s="79"/>
      <c r="BPF5" s="79"/>
      <c r="BPG5" s="79"/>
      <c r="BPH5" s="79"/>
      <c r="BPI5" s="79"/>
      <c r="BPJ5" s="79"/>
      <c r="BPK5" s="79"/>
      <c r="BPL5" s="79"/>
      <c r="BPM5" s="79"/>
      <c r="BPN5" s="79"/>
      <c r="BPO5" s="79"/>
      <c r="BPP5" s="79"/>
      <c r="BPQ5" s="79"/>
      <c r="BPR5" s="79"/>
      <c r="BPS5" s="79"/>
      <c r="BPT5" s="79"/>
      <c r="BPU5" s="79"/>
      <c r="BPV5" s="79"/>
      <c r="BPW5" s="79"/>
      <c r="BPX5" s="79"/>
      <c r="BPY5" s="79"/>
      <c r="BPZ5" s="79"/>
      <c r="BQA5" s="79"/>
      <c r="BQB5" s="79"/>
      <c r="BQC5" s="79"/>
      <c r="BQD5" s="79"/>
      <c r="BQE5" s="79"/>
      <c r="BQF5" s="79"/>
      <c r="BQG5" s="79"/>
      <c r="BQH5" s="79"/>
      <c r="BQI5" s="79"/>
      <c r="BQJ5" s="79"/>
      <c r="BQK5" s="79"/>
      <c r="BQL5" s="79"/>
      <c r="BQM5" s="79"/>
      <c r="BQN5" s="79"/>
      <c r="BQO5" s="79"/>
      <c r="BQP5" s="79"/>
      <c r="BQQ5" s="79"/>
      <c r="BQR5" s="79"/>
      <c r="BQS5" s="79"/>
      <c r="BQT5" s="79"/>
      <c r="BQU5" s="79"/>
      <c r="BQV5" s="79"/>
      <c r="BQW5" s="79"/>
      <c r="BQX5" s="79"/>
      <c r="BQY5" s="79"/>
      <c r="BQZ5" s="79"/>
      <c r="BRA5" s="79"/>
      <c r="BRB5" s="79"/>
      <c r="BRC5" s="79"/>
      <c r="BRD5" s="79"/>
      <c r="BRE5" s="79"/>
      <c r="BRF5" s="79"/>
      <c r="BRG5" s="79"/>
      <c r="BRH5" s="79"/>
      <c r="BRI5" s="79"/>
      <c r="BRJ5" s="79"/>
      <c r="BRK5" s="79"/>
      <c r="BRL5" s="79"/>
      <c r="BRM5" s="79"/>
      <c r="BRN5" s="79"/>
      <c r="BRO5" s="79"/>
      <c r="BRP5" s="79"/>
      <c r="BRQ5" s="79"/>
      <c r="BRR5" s="79"/>
      <c r="BRS5" s="79"/>
      <c r="BRT5" s="79"/>
      <c r="BRU5" s="79"/>
      <c r="BRV5" s="79"/>
      <c r="BRW5" s="79"/>
      <c r="BRX5" s="79"/>
      <c r="BRY5" s="79"/>
      <c r="BRZ5" s="79"/>
      <c r="BSA5" s="79"/>
      <c r="BSB5" s="79"/>
      <c r="BSC5" s="79"/>
      <c r="BSD5" s="79"/>
      <c r="BSE5" s="79"/>
      <c r="BSF5" s="79"/>
      <c r="BSG5" s="79"/>
      <c r="BSH5" s="79"/>
      <c r="BSI5" s="79"/>
      <c r="BSJ5" s="79"/>
      <c r="BSK5" s="79"/>
      <c r="BSL5" s="79"/>
      <c r="BSM5" s="79"/>
      <c r="BSN5" s="79"/>
      <c r="BSO5" s="79"/>
      <c r="BSP5" s="79"/>
      <c r="BSQ5" s="79"/>
      <c r="BSR5" s="79"/>
      <c r="BSS5" s="79"/>
      <c r="BST5" s="79"/>
      <c r="BSU5" s="79"/>
      <c r="BSV5" s="79"/>
      <c r="BSW5" s="79"/>
      <c r="BSX5" s="79"/>
      <c r="BSY5" s="79"/>
      <c r="BSZ5" s="79"/>
      <c r="BTA5" s="79"/>
      <c r="BTB5" s="79"/>
      <c r="BTC5" s="79"/>
      <c r="BTD5" s="79"/>
      <c r="BTE5" s="79"/>
      <c r="BTF5" s="79"/>
      <c r="BTG5" s="79"/>
      <c r="BTH5" s="79"/>
      <c r="BTI5" s="79"/>
      <c r="BTJ5" s="79"/>
      <c r="BTK5" s="79"/>
      <c r="BTL5" s="79"/>
      <c r="BTM5" s="79"/>
      <c r="BTN5" s="79"/>
      <c r="BTO5" s="79"/>
      <c r="BTP5" s="79"/>
      <c r="BTQ5" s="79"/>
      <c r="BTR5" s="79"/>
      <c r="BTS5" s="79"/>
      <c r="BTT5" s="79"/>
      <c r="BTU5" s="79"/>
      <c r="BTV5" s="79"/>
      <c r="BTW5" s="79"/>
      <c r="BTX5" s="79"/>
      <c r="BTY5" s="79"/>
      <c r="BTZ5" s="79"/>
      <c r="BUA5" s="79"/>
      <c r="BUB5" s="79"/>
      <c r="BUC5" s="79"/>
      <c r="BUD5" s="79"/>
      <c r="BUE5" s="79"/>
      <c r="BUF5" s="79"/>
      <c r="BUG5" s="79"/>
      <c r="BUH5" s="79"/>
      <c r="BUI5" s="79"/>
      <c r="BUJ5" s="79"/>
      <c r="BUK5" s="79"/>
      <c r="BUL5" s="79"/>
      <c r="BUM5" s="79"/>
      <c r="BUN5" s="79"/>
      <c r="BUO5" s="79"/>
      <c r="BUP5" s="79"/>
      <c r="BUQ5" s="79"/>
      <c r="BUR5" s="79"/>
      <c r="BUS5" s="79"/>
      <c r="BUT5" s="79"/>
      <c r="BUU5" s="79"/>
      <c r="BUV5" s="79"/>
      <c r="BUW5" s="79"/>
      <c r="BUX5" s="79"/>
      <c r="BUY5" s="79"/>
      <c r="BUZ5" s="79"/>
      <c r="BVA5" s="79"/>
      <c r="BVB5" s="79"/>
      <c r="BVC5" s="79"/>
      <c r="BVD5" s="79"/>
      <c r="BVE5" s="79"/>
      <c r="BVF5" s="79"/>
      <c r="BVG5" s="79"/>
      <c r="BVH5" s="79"/>
      <c r="BVI5" s="79"/>
      <c r="BVJ5" s="79"/>
      <c r="BVK5" s="79"/>
      <c r="BVL5" s="79"/>
      <c r="BVM5" s="79"/>
      <c r="BVN5" s="79"/>
      <c r="BVO5" s="79"/>
      <c r="BVP5" s="79"/>
      <c r="BVQ5" s="79"/>
      <c r="BVR5" s="79"/>
      <c r="BVS5" s="79"/>
      <c r="BVT5" s="79"/>
      <c r="BVU5" s="79"/>
      <c r="BVV5" s="79"/>
      <c r="BVW5" s="79"/>
      <c r="BVX5" s="79"/>
      <c r="BVY5" s="79"/>
      <c r="BVZ5" s="79"/>
      <c r="BWA5" s="79"/>
      <c r="BWB5" s="79"/>
      <c r="BWC5" s="79"/>
      <c r="BWD5" s="79"/>
      <c r="BWE5" s="79"/>
      <c r="BWF5" s="79"/>
      <c r="BWG5" s="79"/>
      <c r="BWH5" s="79"/>
      <c r="BWI5" s="79"/>
      <c r="BWJ5" s="79"/>
      <c r="BWK5" s="79"/>
      <c r="BWL5" s="79"/>
      <c r="BWM5" s="79"/>
      <c r="BWN5" s="79"/>
      <c r="BWO5" s="79"/>
      <c r="BWP5" s="79"/>
      <c r="BWQ5" s="79"/>
      <c r="BWR5" s="79"/>
      <c r="BWS5" s="79"/>
      <c r="BWT5" s="79"/>
      <c r="BWU5" s="79"/>
      <c r="BWV5" s="79"/>
      <c r="BWW5" s="79"/>
      <c r="BWX5" s="79"/>
      <c r="BWY5" s="79"/>
      <c r="BWZ5" s="79"/>
      <c r="BXA5" s="79"/>
      <c r="BXB5" s="79"/>
      <c r="BXC5" s="79"/>
      <c r="BXD5" s="79"/>
      <c r="BXE5" s="79"/>
      <c r="BXF5" s="79"/>
      <c r="BXG5" s="79"/>
      <c r="BXH5" s="79"/>
      <c r="BXI5" s="79"/>
      <c r="BXJ5" s="79"/>
      <c r="BXK5" s="79"/>
      <c r="BXL5" s="79"/>
      <c r="BXM5" s="79"/>
      <c r="BXN5" s="79"/>
      <c r="BXO5" s="79"/>
      <c r="BXP5" s="79"/>
      <c r="BXQ5" s="79"/>
      <c r="BXR5" s="79"/>
      <c r="BXS5" s="79"/>
      <c r="BXT5" s="79"/>
      <c r="BXU5" s="79"/>
      <c r="BXV5" s="79"/>
      <c r="BXW5" s="79"/>
      <c r="BXX5" s="79"/>
      <c r="BXY5" s="79"/>
      <c r="BXZ5" s="79"/>
      <c r="BYA5" s="79"/>
      <c r="BYB5" s="79"/>
      <c r="BYC5" s="79"/>
      <c r="BYD5" s="79"/>
      <c r="BYE5" s="79"/>
      <c r="BYF5" s="79"/>
      <c r="BYG5" s="79"/>
      <c r="BYH5" s="79"/>
      <c r="BYI5" s="79"/>
      <c r="BYJ5" s="79"/>
      <c r="BYK5" s="79"/>
      <c r="BYL5" s="79"/>
      <c r="BYM5" s="79"/>
      <c r="BYN5" s="79"/>
      <c r="BYO5" s="79"/>
      <c r="BYP5" s="79"/>
      <c r="BYQ5" s="79"/>
      <c r="BYR5" s="79"/>
      <c r="BYS5" s="79"/>
      <c r="BYT5" s="79"/>
      <c r="BYU5" s="79"/>
      <c r="BYV5" s="79"/>
      <c r="BYW5" s="79"/>
      <c r="BYX5" s="79"/>
      <c r="BYY5" s="79"/>
      <c r="BYZ5" s="79"/>
      <c r="BZA5" s="79"/>
      <c r="BZB5" s="79"/>
      <c r="BZC5" s="79"/>
      <c r="BZD5" s="79"/>
      <c r="BZE5" s="79"/>
      <c r="BZF5" s="79"/>
      <c r="BZG5" s="79"/>
      <c r="BZH5" s="79"/>
      <c r="BZI5" s="79"/>
      <c r="BZJ5" s="79"/>
      <c r="BZK5" s="79"/>
      <c r="BZL5" s="79"/>
      <c r="BZM5" s="79"/>
      <c r="BZN5" s="79"/>
      <c r="BZO5" s="79"/>
      <c r="BZP5" s="79"/>
      <c r="BZQ5" s="79"/>
      <c r="BZR5" s="79"/>
      <c r="BZS5" s="79"/>
      <c r="BZT5" s="79"/>
      <c r="BZU5" s="79"/>
      <c r="BZV5" s="79"/>
      <c r="BZW5" s="79"/>
      <c r="BZX5" s="79"/>
      <c r="BZY5" s="79"/>
      <c r="BZZ5" s="79"/>
      <c r="CAA5" s="79"/>
      <c r="CAB5" s="79"/>
      <c r="CAC5" s="79"/>
      <c r="CAD5" s="79"/>
      <c r="CAE5" s="79"/>
      <c r="CAF5" s="79"/>
      <c r="CAG5" s="79"/>
      <c r="CAH5" s="79"/>
      <c r="CAI5" s="79"/>
      <c r="CAJ5" s="79"/>
      <c r="CAK5" s="79"/>
      <c r="CAL5" s="79"/>
      <c r="CAM5" s="79"/>
      <c r="CAN5" s="79"/>
      <c r="CAO5" s="79"/>
      <c r="CAP5" s="79"/>
      <c r="CAQ5" s="79"/>
      <c r="CAR5" s="79"/>
      <c r="CAS5" s="79"/>
      <c r="CAT5" s="79"/>
      <c r="CAU5" s="79"/>
      <c r="CAV5" s="79"/>
      <c r="CAW5" s="79"/>
      <c r="CAX5" s="79"/>
      <c r="CAY5" s="79"/>
      <c r="CAZ5" s="79"/>
      <c r="CBA5" s="79"/>
      <c r="CBB5" s="79"/>
      <c r="CBC5" s="79"/>
      <c r="CBD5" s="79"/>
      <c r="CBE5" s="79"/>
      <c r="CBF5" s="79"/>
      <c r="CBG5" s="79"/>
      <c r="CBH5" s="79"/>
      <c r="CBI5" s="79"/>
      <c r="CBJ5" s="79"/>
      <c r="CBK5" s="79"/>
      <c r="CBL5" s="79"/>
      <c r="CBM5" s="79"/>
      <c r="CBN5" s="79"/>
      <c r="CBO5" s="79"/>
      <c r="CBP5" s="79"/>
      <c r="CBQ5" s="79"/>
      <c r="CBR5" s="79"/>
      <c r="CBS5" s="79"/>
      <c r="CBT5" s="79"/>
      <c r="CBU5" s="79"/>
      <c r="CBV5" s="79"/>
      <c r="CBW5" s="79"/>
      <c r="CBX5" s="79"/>
      <c r="CBY5" s="79"/>
      <c r="CBZ5" s="79"/>
      <c r="CCA5" s="79"/>
      <c r="CCB5" s="79"/>
      <c r="CCC5" s="79"/>
      <c r="CCD5" s="79"/>
      <c r="CCE5" s="79"/>
      <c r="CCF5" s="79"/>
      <c r="CCG5" s="79"/>
      <c r="CCH5" s="79"/>
      <c r="CCI5" s="79"/>
      <c r="CCJ5" s="79"/>
      <c r="CCK5" s="79"/>
      <c r="CCL5" s="79"/>
      <c r="CCM5" s="79"/>
      <c r="CCN5" s="79"/>
      <c r="CCO5" s="79"/>
      <c r="CCP5" s="79"/>
      <c r="CCQ5" s="79"/>
      <c r="CCR5" s="79"/>
      <c r="CCS5" s="79"/>
      <c r="CCT5" s="79"/>
      <c r="CCU5" s="79"/>
      <c r="CCV5" s="79"/>
      <c r="CCW5" s="79"/>
      <c r="CCX5" s="79"/>
      <c r="CCY5" s="79"/>
      <c r="CCZ5" s="79"/>
      <c r="CDA5" s="79"/>
      <c r="CDB5" s="79"/>
      <c r="CDC5" s="79"/>
      <c r="CDD5" s="79"/>
      <c r="CDE5" s="79"/>
      <c r="CDF5" s="79"/>
      <c r="CDG5" s="79"/>
      <c r="CDH5" s="79"/>
      <c r="CDI5" s="79"/>
      <c r="CDJ5" s="79"/>
      <c r="CDK5" s="79"/>
      <c r="CDL5" s="79"/>
      <c r="CDM5" s="79"/>
      <c r="CDN5" s="79"/>
      <c r="CDO5" s="79"/>
      <c r="CDP5" s="79"/>
      <c r="CDQ5" s="79"/>
      <c r="CDR5" s="79"/>
      <c r="CDS5" s="79"/>
      <c r="CDT5" s="79"/>
      <c r="CDU5" s="79"/>
      <c r="CDV5" s="79"/>
      <c r="CDW5" s="79"/>
      <c r="CDX5" s="79"/>
      <c r="CDY5" s="79"/>
      <c r="CDZ5" s="79"/>
      <c r="CEA5" s="79"/>
      <c r="CEB5" s="79"/>
      <c r="CEC5" s="79"/>
      <c r="CED5" s="79"/>
      <c r="CEE5" s="79"/>
      <c r="CEF5" s="79"/>
      <c r="CEG5" s="79"/>
      <c r="CEH5" s="79"/>
      <c r="CEI5" s="79"/>
      <c r="CEJ5" s="79"/>
      <c r="CEK5" s="79"/>
      <c r="CEL5" s="79"/>
      <c r="CEM5" s="79"/>
      <c r="CEN5" s="79"/>
      <c r="CEO5" s="79"/>
      <c r="CEP5" s="79"/>
      <c r="CEQ5" s="79"/>
      <c r="CER5" s="79"/>
      <c r="CES5" s="79"/>
      <c r="CET5" s="79"/>
      <c r="CEU5" s="79"/>
      <c r="CEV5" s="79"/>
      <c r="CEW5" s="79"/>
      <c r="CEX5" s="79"/>
      <c r="CEY5" s="79"/>
      <c r="CEZ5" s="79"/>
      <c r="CFA5" s="79"/>
      <c r="CFB5" s="79"/>
      <c r="CFC5" s="79"/>
      <c r="CFD5" s="79"/>
      <c r="CFE5" s="79"/>
      <c r="CFF5" s="79"/>
      <c r="CFG5" s="79"/>
      <c r="CFH5" s="79"/>
      <c r="CFI5" s="79"/>
      <c r="CFJ5" s="79"/>
      <c r="CFK5" s="79"/>
      <c r="CFL5" s="79"/>
      <c r="CFM5" s="79"/>
      <c r="CFN5" s="79"/>
      <c r="CFO5" s="79"/>
      <c r="CFP5" s="79"/>
      <c r="CFQ5" s="79"/>
      <c r="CFR5" s="79"/>
      <c r="CFS5" s="79"/>
      <c r="CFT5" s="79"/>
      <c r="CFU5" s="79"/>
      <c r="CFV5" s="79"/>
      <c r="CFW5" s="79"/>
      <c r="CFX5" s="79"/>
      <c r="CFY5" s="79"/>
      <c r="CFZ5" s="79"/>
      <c r="CGA5" s="79"/>
      <c r="CGB5" s="79"/>
      <c r="CGC5" s="79"/>
      <c r="CGD5" s="79"/>
      <c r="CGE5" s="79"/>
      <c r="CGF5" s="79"/>
      <c r="CGG5" s="79"/>
      <c r="CGH5" s="79"/>
      <c r="CGI5" s="79"/>
      <c r="CGJ5" s="79"/>
      <c r="CGK5" s="79"/>
      <c r="CGL5" s="79"/>
      <c r="CGM5" s="79"/>
      <c r="CGN5" s="79"/>
      <c r="CGO5" s="79"/>
      <c r="CGP5" s="79"/>
      <c r="CGQ5" s="79"/>
      <c r="CGR5" s="79"/>
      <c r="CGS5" s="79"/>
      <c r="CGT5" s="79"/>
      <c r="CGU5" s="79"/>
      <c r="CGV5" s="79"/>
      <c r="CGW5" s="79"/>
      <c r="CGX5" s="79"/>
      <c r="CGY5" s="79"/>
      <c r="CGZ5" s="79"/>
      <c r="CHA5" s="79"/>
      <c r="CHB5" s="79"/>
      <c r="CHC5" s="79"/>
      <c r="CHD5" s="79"/>
      <c r="CHE5" s="79"/>
      <c r="CHF5" s="79"/>
      <c r="CHG5" s="79"/>
      <c r="CHH5" s="79"/>
      <c r="CHI5" s="79"/>
      <c r="CHJ5" s="79"/>
      <c r="CHK5" s="79"/>
      <c r="CHL5" s="79"/>
      <c r="CHM5" s="79"/>
      <c r="CHN5" s="79"/>
      <c r="CHO5" s="79"/>
      <c r="CHP5" s="79"/>
      <c r="CHQ5" s="79"/>
      <c r="CHR5" s="79"/>
      <c r="CHS5" s="79"/>
      <c r="CHT5" s="79"/>
      <c r="CHU5" s="79"/>
      <c r="CHV5" s="79"/>
      <c r="CHW5" s="79"/>
      <c r="CHX5" s="79"/>
      <c r="CHY5" s="79"/>
      <c r="CHZ5" s="79"/>
      <c r="CIA5" s="79"/>
      <c r="CIB5" s="79"/>
      <c r="CIC5" s="79"/>
      <c r="CID5" s="79"/>
      <c r="CIE5" s="79"/>
      <c r="CIF5" s="79"/>
      <c r="CIG5" s="79"/>
      <c r="CIH5" s="79"/>
      <c r="CII5" s="79"/>
      <c r="CIJ5" s="79"/>
      <c r="CIK5" s="79"/>
      <c r="CIL5" s="79"/>
      <c r="CIM5" s="79"/>
      <c r="CIN5" s="79"/>
      <c r="CIO5" s="79"/>
      <c r="CIP5" s="79"/>
      <c r="CIQ5" s="79"/>
      <c r="CIR5" s="79"/>
      <c r="CIS5" s="79"/>
      <c r="CIT5" s="79"/>
      <c r="CIU5" s="79"/>
      <c r="CIV5" s="79"/>
      <c r="CIW5" s="79"/>
      <c r="CIX5" s="79"/>
      <c r="CIY5" s="79"/>
      <c r="CIZ5" s="79"/>
      <c r="CJA5" s="79"/>
      <c r="CJB5" s="79"/>
      <c r="CJC5" s="79"/>
      <c r="CJD5" s="79"/>
      <c r="CJE5" s="79"/>
      <c r="CJF5" s="79"/>
      <c r="CJG5" s="79"/>
      <c r="CJH5" s="79"/>
      <c r="CJI5" s="79"/>
      <c r="CJJ5" s="79"/>
      <c r="CJK5" s="79"/>
      <c r="CJL5" s="79"/>
      <c r="CJM5" s="79"/>
      <c r="CJN5" s="79"/>
      <c r="CJO5" s="79"/>
      <c r="CJP5" s="79"/>
      <c r="CJQ5" s="79"/>
      <c r="CJR5" s="79"/>
      <c r="CJS5" s="79"/>
      <c r="CJT5" s="79"/>
      <c r="CJU5" s="79"/>
      <c r="CJV5" s="79"/>
      <c r="CJW5" s="79"/>
      <c r="CJX5" s="79"/>
      <c r="CJY5" s="79"/>
      <c r="CJZ5" s="79"/>
      <c r="CKA5" s="79"/>
      <c r="CKB5" s="79"/>
      <c r="CKC5" s="79"/>
      <c r="CKD5" s="79"/>
      <c r="CKE5" s="79"/>
      <c r="CKF5" s="79"/>
      <c r="CKG5" s="79"/>
      <c r="CKH5" s="79"/>
      <c r="CKI5" s="79"/>
      <c r="CKJ5" s="79"/>
      <c r="CKK5" s="79"/>
      <c r="CKL5" s="79"/>
      <c r="CKM5" s="79"/>
      <c r="CKN5" s="79"/>
      <c r="CKO5" s="79"/>
      <c r="CKP5" s="79"/>
      <c r="CKQ5" s="79"/>
      <c r="CKR5" s="79"/>
      <c r="CKS5" s="79"/>
      <c r="CKT5" s="79"/>
      <c r="CKU5" s="79"/>
      <c r="CKV5" s="79"/>
      <c r="CKW5" s="79"/>
      <c r="CKX5" s="79"/>
      <c r="CKY5" s="79"/>
      <c r="CKZ5" s="79"/>
      <c r="CLA5" s="79"/>
      <c r="CLB5" s="79"/>
      <c r="CLC5" s="79"/>
      <c r="CLD5" s="79"/>
      <c r="CLE5" s="79"/>
      <c r="CLF5" s="79"/>
      <c r="CLG5" s="79"/>
      <c r="CLH5" s="79"/>
      <c r="CLI5" s="79"/>
      <c r="CLJ5" s="79"/>
      <c r="CLK5" s="79"/>
      <c r="CLL5" s="79"/>
      <c r="CLM5" s="79"/>
      <c r="CLN5" s="79"/>
      <c r="CLO5" s="79"/>
      <c r="CLP5" s="79"/>
      <c r="CLQ5" s="79"/>
      <c r="CLR5" s="79"/>
      <c r="CLS5" s="79"/>
      <c r="CLT5" s="79"/>
      <c r="CLU5" s="79"/>
      <c r="CLV5" s="79"/>
      <c r="CLW5" s="79"/>
      <c r="CLX5" s="79"/>
      <c r="CLY5" s="79"/>
      <c r="CLZ5" s="79"/>
      <c r="CMA5" s="79"/>
      <c r="CMB5" s="79"/>
      <c r="CMC5" s="79"/>
      <c r="CMD5" s="79"/>
      <c r="CME5" s="79"/>
      <c r="CMF5" s="79"/>
      <c r="CMG5" s="79"/>
      <c r="CMH5" s="79"/>
      <c r="CMI5" s="79"/>
      <c r="CMJ5" s="79"/>
      <c r="CMK5" s="79"/>
      <c r="CML5" s="79"/>
      <c r="CMM5" s="79"/>
      <c r="CMN5" s="79"/>
      <c r="CMO5" s="79"/>
      <c r="CMP5" s="79"/>
      <c r="CMQ5" s="79"/>
      <c r="CMR5" s="79"/>
      <c r="CMS5" s="79"/>
      <c r="CMT5" s="79"/>
      <c r="CMU5" s="79"/>
      <c r="CMV5" s="79"/>
      <c r="CMW5" s="79"/>
      <c r="CMX5" s="79"/>
      <c r="CMY5" s="79"/>
      <c r="CMZ5" s="79"/>
      <c r="CNA5" s="79"/>
      <c r="CNB5" s="79"/>
      <c r="CNC5" s="79"/>
      <c r="CND5" s="79"/>
      <c r="CNE5" s="79"/>
      <c r="CNF5" s="79"/>
      <c r="CNG5" s="79"/>
      <c r="CNH5" s="79"/>
      <c r="CNI5" s="79"/>
      <c r="CNJ5" s="79"/>
      <c r="CNK5" s="79"/>
      <c r="CNL5" s="79"/>
      <c r="CNM5" s="79"/>
      <c r="CNN5" s="79"/>
      <c r="CNO5" s="79"/>
      <c r="CNP5" s="79"/>
      <c r="CNQ5" s="79"/>
      <c r="CNR5" s="79"/>
      <c r="CNS5" s="79"/>
      <c r="CNT5" s="79"/>
      <c r="CNU5" s="79"/>
      <c r="CNV5" s="79"/>
      <c r="CNW5" s="79"/>
      <c r="CNX5" s="79"/>
      <c r="CNY5" s="79"/>
      <c r="CNZ5" s="79"/>
      <c r="COA5" s="79"/>
      <c r="COB5" s="79"/>
      <c r="COC5" s="79"/>
      <c r="COD5" s="79"/>
      <c r="COE5" s="79"/>
      <c r="COF5" s="79"/>
      <c r="COG5" s="79"/>
      <c r="COH5" s="79"/>
      <c r="COI5" s="79"/>
      <c r="COJ5" s="79"/>
      <c r="COK5" s="79"/>
      <c r="COL5" s="79"/>
      <c r="COM5" s="79"/>
      <c r="CON5" s="79"/>
      <c r="COO5" s="79"/>
      <c r="COP5" s="79"/>
      <c r="COQ5" s="79"/>
      <c r="COR5" s="79"/>
      <c r="COS5" s="79"/>
      <c r="COT5" s="79"/>
      <c r="COU5" s="79"/>
      <c r="COV5" s="79"/>
      <c r="COW5" s="79"/>
      <c r="COX5" s="79"/>
      <c r="COY5" s="79"/>
      <c r="COZ5" s="79"/>
      <c r="CPA5" s="79"/>
      <c r="CPB5" s="79"/>
      <c r="CPC5" s="79"/>
      <c r="CPD5" s="79"/>
      <c r="CPE5" s="79"/>
      <c r="CPF5" s="79"/>
      <c r="CPG5" s="79"/>
      <c r="CPH5" s="79"/>
      <c r="CPI5" s="79"/>
      <c r="CPJ5" s="79"/>
      <c r="CPK5" s="79"/>
      <c r="CPL5" s="79"/>
      <c r="CPM5" s="79"/>
      <c r="CPN5" s="79"/>
      <c r="CPO5" s="79"/>
      <c r="CPP5" s="79"/>
      <c r="CPQ5" s="79"/>
      <c r="CPR5" s="79"/>
      <c r="CPS5" s="79"/>
      <c r="CPT5" s="79"/>
      <c r="CPU5" s="79"/>
      <c r="CPV5" s="79"/>
      <c r="CPW5" s="79"/>
      <c r="CPX5" s="79"/>
      <c r="CPY5" s="79"/>
      <c r="CPZ5" s="79"/>
      <c r="CQA5" s="79"/>
      <c r="CQB5" s="79"/>
      <c r="CQC5" s="79"/>
      <c r="CQD5" s="79"/>
      <c r="CQE5" s="79"/>
      <c r="CQF5" s="79"/>
      <c r="CQG5" s="79"/>
      <c r="CQH5" s="79"/>
      <c r="CQI5" s="79"/>
      <c r="CQJ5" s="79"/>
      <c r="CQK5" s="79"/>
      <c r="CQL5" s="79"/>
      <c r="CQM5" s="79"/>
      <c r="CQN5" s="79"/>
      <c r="CQO5" s="79"/>
      <c r="CQP5" s="79"/>
      <c r="CQQ5" s="79"/>
      <c r="CQR5" s="79"/>
      <c r="CQS5" s="79"/>
      <c r="CQT5" s="79"/>
      <c r="CQU5" s="79"/>
      <c r="CQV5" s="79"/>
      <c r="CQW5" s="79"/>
      <c r="CQX5" s="79"/>
      <c r="CQY5" s="79"/>
      <c r="CQZ5" s="79"/>
      <c r="CRA5" s="79"/>
      <c r="CRB5" s="79"/>
      <c r="CRC5" s="79"/>
      <c r="CRD5" s="79"/>
      <c r="CRE5" s="79"/>
      <c r="CRF5" s="79"/>
      <c r="CRG5" s="79"/>
      <c r="CRH5" s="79"/>
      <c r="CRI5" s="79"/>
      <c r="CRJ5" s="79"/>
      <c r="CRK5" s="79"/>
      <c r="CRL5" s="79"/>
      <c r="CRM5" s="79"/>
      <c r="CRN5" s="79"/>
      <c r="CRO5" s="79"/>
      <c r="CRP5" s="79"/>
      <c r="CRQ5" s="79"/>
      <c r="CRR5" s="79"/>
      <c r="CRS5" s="79"/>
      <c r="CRT5" s="79"/>
      <c r="CRU5" s="79"/>
      <c r="CRV5" s="79"/>
      <c r="CRW5" s="79"/>
      <c r="CRX5" s="79"/>
      <c r="CRY5" s="79"/>
      <c r="CRZ5" s="79"/>
      <c r="CSA5" s="79"/>
      <c r="CSB5" s="79"/>
      <c r="CSC5" s="79"/>
      <c r="CSD5" s="79"/>
      <c r="CSE5" s="79"/>
      <c r="CSF5" s="79"/>
      <c r="CSG5" s="79"/>
      <c r="CSH5" s="79"/>
      <c r="CSI5" s="79"/>
      <c r="CSJ5" s="79"/>
      <c r="CSK5" s="79"/>
      <c r="CSL5" s="79"/>
      <c r="CSM5" s="79"/>
      <c r="CSN5" s="79"/>
      <c r="CSO5" s="79"/>
      <c r="CSP5" s="79"/>
      <c r="CSQ5" s="79"/>
      <c r="CSR5" s="79"/>
      <c r="CSS5" s="79"/>
      <c r="CST5" s="79"/>
      <c r="CSU5" s="79"/>
      <c r="CSV5" s="79"/>
      <c r="CSW5" s="79"/>
      <c r="CSX5" s="79"/>
      <c r="CSY5" s="79"/>
      <c r="CSZ5" s="79"/>
      <c r="CTA5" s="79"/>
      <c r="CTB5" s="79"/>
      <c r="CTC5" s="79"/>
      <c r="CTD5" s="79"/>
      <c r="CTE5" s="79"/>
      <c r="CTF5" s="79"/>
      <c r="CTG5" s="79"/>
      <c r="CTH5" s="79"/>
      <c r="CTI5" s="79"/>
      <c r="CTJ5" s="79"/>
      <c r="CTK5" s="79"/>
      <c r="CTL5" s="79"/>
      <c r="CTM5" s="79"/>
      <c r="CTN5" s="79"/>
      <c r="CTO5" s="79"/>
      <c r="CTP5" s="79"/>
      <c r="CTQ5" s="79"/>
      <c r="CTR5" s="79"/>
      <c r="CTS5" s="79"/>
      <c r="CTT5" s="79"/>
      <c r="CTU5" s="79"/>
      <c r="CTV5" s="79"/>
      <c r="CTW5" s="79"/>
      <c r="CTX5" s="79"/>
      <c r="CTY5" s="79"/>
      <c r="CTZ5" s="79"/>
      <c r="CUA5" s="79"/>
      <c r="CUB5" s="79"/>
      <c r="CUC5" s="79"/>
      <c r="CUD5" s="79"/>
      <c r="CUE5" s="79"/>
      <c r="CUF5" s="79"/>
      <c r="CUG5" s="79"/>
      <c r="CUH5" s="79"/>
      <c r="CUI5" s="79"/>
      <c r="CUJ5" s="79"/>
      <c r="CUK5" s="79"/>
      <c r="CUL5" s="79"/>
      <c r="CUM5" s="79"/>
      <c r="CUN5" s="79"/>
      <c r="CUO5" s="79"/>
      <c r="CUP5" s="79"/>
      <c r="CUQ5" s="79"/>
      <c r="CUR5" s="79"/>
      <c r="CUS5" s="79"/>
      <c r="CUT5" s="79"/>
      <c r="CUU5" s="79"/>
      <c r="CUV5" s="79"/>
      <c r="CUW5" s="79"/>
      <c r="CUX5" s="79"/>
      <c r="CUY5" s="79"/>
      <c r="CUZ5" s="79"/>
      <c r="CVA5" s="79"/>
      <c r="CVB5" s="79"/>
      <c r="CVC5" s="79"/>
      <c r="CVD5" s="79"/>
      <c r="CVE5" s="79"/>
      <c r="CVF5" s="79"/>
      <c r="CVG5" s="79"/>
      <c r="CVH5" s="79"/>
      <c r="CVI5" s="79"/>
      <c r="CVJ5" s="79"/>
      <c r="CVK5" s="79"/>
      <c r="CVL5" s="79"/>
      <c r="CVM5" s="79"/>
      <c r="CVN5" s="79"/>
      <c r="CVO5" s="79"/>
      <c r="CVP5" s="79"/>
      <c r="CVQ5" s="79"/>
      <c r="CVR5" s="79"/>
      <c r="CVS5" s="79"/>
      <c r="CVT5" s="79"/>
      <c r="CVU5" s="79"/>
      <c r="CVV5" s="79"/>
      <c r="CVW5" s="79"/>
      <c r="CVX5" s="79"/>
      <c r="CVY5" s="79"/>
      <c r="CVZ5" s="79"/>
      <c r="CWA5" s="79"/>
      <c r="CWB5" s="79"/>
      <c r="CWC5" s="79"/>
      <c r="CWD5" s="79"/>
      <c r="CWE5" s="79"/>
      <c r="CWF5" s="79"/>
      <c r="CWG5" s="79"/>
      <c r="CWH5" s="79"/>
      <c r="CWI5" s="79"/>
      <c r="CWJ5" s="79"/>
      <c r="CWK5" s="79"/>
      <c r="CWL5" s="79"/>
      <c r="CWM5" s="79"/>
      <c r="CWN5" s="79"/>
      <c r="CWO5" s="79"/>
      <c r="CWP5" s="79"/>
      <c r="CWQ5" s="79"/>
      <c r="CWR5" s="79"/>
      <c r="CWS5" s="79"/>
      <c r="CWT5" s="79"/>
      <c r="CWU5" s="79"/>
      <c r="CWV5" s="79"/>
      <c r="CWW5" s="79"/>
      <c r="CWX5" s="79"/>
      <c r="CWY5" s="79"/>
      <c r="CWZ5" s="79"/>
      <c r="CXA5" s="79"/>
      <c r="CXB5" s="79"/>
      <c r="CXC5" s="79"/>
      <c r="CXD5" s="79"/>
      <c r="CXE5" s="79"/>
      <c r="CXF5" s="79"/>
      <c r="CXG5" s="79"/>
      <c r="CXH5" s="79"/>
      <c r="CXI5" s="79"/>
      <c r="CXJ5" s="79"/>
      <c r="CXK5" s="79"/>
      <c r="CXL5" s="79"/>
      <c r="CXM5" s="79"/>
      <c r="CXN5" s="79"/>
      <c r="CXO5" s="79"/>
      <c r="CXP5" s="79"/>
      <c r="CXQ5" s="79"/>
      <c r="CXR5" s="79"/>
      <c r="CXS5" s="79"/>
      <c r="CXT5" s="79"/>
      <c r="CXU5" s="79"/>
      <c r="CXV5" s="79"/>
      <c r="CXW5" s="79"/>
      <c r="CXX5" s="79"/>
      <c r="CXY5" s="79"/>
      <c r="CXZ5" s="79"/>
      <c r="CYA5" s="79"/>
      <c r="CYB5" s="79"/>
      <c r="CYC5" s="79"/>
      <c r="CYD5" s="79"/>
      <c r="CYE5" s="79"/>
      <c r="CYF5" s="79"/>
      <c r="CYG5" s="79"/>
      <c r="CYH5" s="79"/>
      <c r="CYI5" s="79"/>
      <c r="CYJ5" s="79"/>
      <c r="CYK5" s="79"/>
      <c r="CYL5" s="79"/>
      <c r="CYM5" s="79"/>
      <c r="CYN5" s="79"/>
      <c r="CYO5" s="79"/>
      <c r="CYP5" s="79"/>
      <c r="CYQ5" s="79"/>
      <c r="CYR5" s="79"/>
      <c r="CYS5" s="79"/>
      <c r="CYT5" s="79"/>
      <c r="CYU5" s="79"/>
      <c r="CYV5" s="79"/>
      <c r="CYW5" s="79"/>
      <c r="CYX5" s="79"/>
      <c r="CYY5" s="79"/>
      <c r="CYZ5" s="79"/>
      <c r="CZA5" s="79"/>
      <c r="CZB5" s="79"/>
      <c r="CZC5" s="79"/>
      <c r="CZD5" s="79"/>
      <c r="CZE5" s="79"/>
      <c r="CZF5" s="79"/>
      <c r="CZG5" s="79"/>
      <c r="CZH5" s="79"/>
      <c r="CZI5" s="79"/>
      <c r="CZJ5" s="79"/>
      <c r="CZK5" s="79"/>
      <c r="CZL5" s="79"/>
      <c r="CZM5" s="79"/>
      <c r="CZN5" s="79"/>
      <c r="CZO5" s="79"/>
      <c r="CZP5" s="79"/>
      <c r="CZQ5" s="79"/>
      <c r="CZR5" s="79"/>
      <c r="CZS5" s="79"/>
      <c r="CZT5" s="79"/>
      <c r="CZU5" s="79"/>
      <c r="CZV5" s="79"/>
      <c r="CZW5" s="79"/>
      <c r="CZX5" s="79"/>
      <c r="CZY5" s="79"/>
      <c r="CZZ5" s="79"/>
      <c r="DAA5" s="79"/>
      <c r="DAB5" s="79"/>
      <c r="DAC5" s="79"/>
      <c r="DAD5" s="79"/>
      <c r="DAE5" s="79"/>
      <c r="DAF5" s="79"/>
      <c r="DAG5" s="79"/>
      <c r="DAH5" s="79"/>
      <c r="DAI5" s="79"/>
      <c r="DAJ5" s="79"/>
      <c r="DAK5" s="79"/>
      <c r="DAL5" s="79"/>
      <c r="DAM5" s="79"/>
      <c r="DAN5" s="79"/>
      <c r="DAO5" s="79"/>
      <c r="DAP5" s="79"/>
      <c r="DAQ5" s="79"/>
      <c r="DAR5" s="79"/>
      <c r="DAS5" s="79"/>
      <c r="DAT5" s="79"/>
      <c r="DAU5" s="79"/>
      <c r="DAV5" s="79"/>
      <c r="DAW5" s="79"/>
      <c r="DAX5" s="79"/>
      <c r="DAY5" s="79"/>
      <c r="DAZ5" s="79"/>
      <c r="DBA5" s="79"/>
      <c r="DBB5" s="79"/>
      <c r="DBC5" s="79"/>
      <c r="DBD5" s="79"/>
      <c r="DBE5" s="79"/>
      <c r="DBF5" s="79"/>
      <c r="DBG5" s="79"/>
      <c r="DBH5" s="79"/>
      <c r="DBI5" s="79"/>
      <c r="DBJ5" s="79"/>
      <c r="DBK5" s="79"/>
      <c r="DBL5" s="79"/>
      <c r="DBM5" s="79"/>
      <c r="DBN5" s="79"/>
      <c r="DBO5" s="79"/>
      <c r="DBP5" s="79"/>
      <c r="DBQ5" s="79"/>
      <c r="DBR5" s="79"/>
      <c r="DBS5" s="79"/>
      <c r="DBT5" s="79"/>
      <c r="DBU5" s="79"/>
      <c r="DBV5" s="79"/>
      <c r="DBW5" s="79"/>
      <c r="DBX5" s="79"/>
      <c r="DBY5" s="79"/>
      <c r="DBZ5" s="79"/>
      <c r="DCA5" s="79"/>
      <c r="DCB5" s="79"/>
      <c r="DCC5" s="79"/>
      <c r="DCD5" s="79"/>
      <c r="DCE5" s="79"/>
      <c r="DCF5" s="79"/>
      <c r="DCG5" s="79"/>
      <c r="DCH5" s="79"/>
      <c r="DCI5" s="79"/>
      <c r="DCJ5" s="79"/>
      <c r="DCK5" s="79"/>
      <c r="DCL5" s="79"/>
      <c r="DCM5" s="79"/>
      <c r="DCN5" s="79"/>
      <c r="DCO5" s="79"/>
      <c r="DCP5" s="79"/>
      <c r="DCQ5" s="79"/>
      <c r="DCR5" s="79"/>
      <c r="DCS5" s="79"/>
      <c r="DCT5" s="79"/>
      <c r="DCU5" s="79"/>
      <c r="DCV5" s="79"/>
      <c r="DCW5" s="79"/>
      <c r="DCX5" s="79"/>
      <c r="DCY5" s="79"/>
      <c r="DCZ5" s="79"/>
      <c r="DDA5" s="79"/>
      <c r="DDB5" s="79"/>
      <c r="DDC5" s="79"/>
      <c r="DDD5" s="79"/>
      <c r="DDE5" s="79"/>
      <c r="DDF5" s="79"/>
      <c r="DDG5" s="79"/>
      <c r="DDH5" s="79"/>
      <c r="DDI5" s="79"/>
      <c r="DDJ5" s="79"/>
      <c r="DDK5" s="79"/>
      <c r="DDL5" s="79"/>
      <c r="DDM5" s="79"/>
      <c r="DDN5" s="79"/>
      <c r="DDO5" s="79"/>
      <c r="DDP5" s="79"/>
      <c r="DDQ5" s="79"/>
      <c r="DDR5" s="79"/>
      <c r="DDS5" s="79"/>
      <c r="DDT5" s="79"/>
      <c r="DDU5" s="79"/>
      <c r="DDV5" s="79"/>
      <c r="DDW5" s="79"/>
      <c r="DDX5" s="79"/>
      <c r="DDY5" s="79"/>
      <c r="DDZ5" s="79"/>
      <c r="DEA5" s="79"/>
      <c r="DEB5" s="79"/>
      <c r="DEC5" s="79"/>
      <c r="DED5" s="79"/>
      <c r="DEE5" s="79"/>
      <c r="DEF5" s="79"/>
      <c r="DEG5" s="79"/>
      <c r="DEH5" s="79"/>
      <c r="DEI5" s="79"/>
      <c r="DEJ5" s="79"/>
      <c r="DEK5" s="79"/>
      <c r="DEL5" s="79"/>
      <c r="DEM5" s="79"/>
      <c r="DEN5" s="79"/>
      <c r="DEO5" s="79"/>
      <c r="DEP5" s="79"/>
      <c r="DEQ5" s="79"/>
      <c r="DER5" s="79"/>
      <c r="DES5" s="79"/>
      <c r="DET5" s="79"/>
      <c r="DEU5" s="79"/>
      <c r="DEV5" s="79"/>
      <c r="DEW5" s="79"/>
      <c r="DEX5" s="79"/>
      <c r="DEY5" s="79"/>
      <c r="DEZ5" s="79"/>
      <c r="DFA5" s="79"/>
      <c r="DFB5" s="79"/>
      <c r="DFC5" s="79"/>
      <c r="DFD5" s="79"/>
      <c r="DFE5" s="79"/>
      <c r="DFF5" s="79"/>
      <c r="DFG5" s="79"/>
      <c r="DFH5" s="79"/>
      <c r="DFI5" s="79"/>
      <c r="DFJ5" s="79"/>
      <c r="DFK5" s="79"/>
      <c r="DFL5" s="79"/>
      <c r="DFM5" s="79"/>
      <c r="DFN5" s="79"/>
      <c r="DFO5" s="79"/>
      <c r="DFP5" s="79"/>
      <c r="DFQ5" s="79"/>
      <c r="DFR5" s="79"/>
      <c r="DFS5" s="79"/>
      <c r="DFT5" s="79"/>
      <c r="DFU5" s="79"/>
      <c r="DFV5" s="79"/>
      <c r="DFW5" s="79"/>
      <c r="DFX5" s="79"/>
      <c r="DFY5" s="79"/>
      <c r="DFZ5" s="79"/>
      <c r="DGA5" s="79"/>
      <c r="DGB5" s="79"/>
      <c r="DGC5" s="79"/>
      <c r="DGD5" s="79"/>
      <c r="DGE5" s="79"/>
      <c r="DGF5" s="79"/>
      <c r="DGG5" s="79"/>
      <c r="DGH5" s="79"/>
      <c r="DGI5" s="79"/>
      <c r="DGJ5" s="79"/>
      <c r="DGK5" s="79"/>
      <c r="DGL5" s="79"/>
      <c r="DGM5" s="79"/>
      <c r="DGN5" s="79"/>
      <c r="DGO5" s="79"/>
      <c r="DGP5" s="79"/>
      <c r="DGQ5" s="79"/>
      <c r="DGR5" s="79"/>
      <c r="DGS5" s="79"/>
      <c r="DGT5" s="79"/>
      <c r="DGU5" s="79"/>
      <c r="DGV5" s="79"/>
      <c r="DGW5" s="79"/>
      <c r="DGX5" s="79"/>
      <c r="DGY5" s="79"/>
      <c r="DGZ5" s="79"/>
      <c r="DHA5" s="79"/>
      <c r="DHB5" s="79"/>
      <c r="DHC5" s="79"/>
      <c r="DHD5" s="79"/>
      <c r="DHE5" s="79"/>
      <c r="DHF5" s="79"/>
      <c r="DHG5" s="79"/>
      <c r="DHH5" s="79"/>
      <c r="DHI5" s="79"/>
      <c r="DHJ5" s="79"/>
      <c r="DHK5" s="79"/>
      <c r="DHL5" s="79"/>
      <c r="DHM5" s="79"/>
      <c r="DHN5" s="79"/>
      <c r="DHO5" s="79"/>
      <c r="DHP5" s="79"/>
      <c r="DHQ5" s="79"/>
      <c r="DHR5" s="79"/>
      <c r="DHS5" s="79"/>
      <c r="DHT5" s="79"/>
      <c r="DHU5" s="79"/>
      <c r="DHV5" s="79"/>
      <c r="DHW5" s="79"/>
      <c r="DHX5" s="79"/>
      <c r="DHY5" s="79"/>
      <c r="DHZ5" s="79"/>
      <c r="DIA5" s="79"/>
      <c r="DIB5" s="79"/>
      <c r="DIC5" s="79"/>
      <c r="DID5" s="79"/>
      <c r="DIE5" s="79"/>
      <c r="DIF5" s="79"/>
      <c r="DIG5" s="79"/>
      <c r="DIH5" s="79"/>
      <c r="DII5" s="79"/>
      <c r="DIJ5" s="79"/>
      <c r="DIK5" s="79"/>
      <c r="DIL5" s="79"/>
      <c r="DIM5" s="79"/>
      <c r="DIN5" s="79"/>
      <c r="DIO5" s="79"/>
      <c r="DIP5" s="79"/>
      <c r="DIQ5" s="79"/>
      <c r="DIR5" s="79"/>
      <c r="DIS5" s="79"/>
      <c r="DIT5" s="79"/>
      <c r="DIU5" s="79"/>
      <c r="DIV5" s="79"/>
      <c r="DIW5" s="79"/>
      <c r="DIX5" s="79"/>
      <c r="DIY5" s="79"/>
      <c r="DIZ5" s="79"/>
      <c r="DJA5" s="79"/>
      <c r="DJB5" s="79"/>
      <c r="DJC5" s="79"/>
      <c r="DJD5" s="79"/>
      <c r="DJE5" s="79"/>
      <c r="DJF5" s="79"/>
      <c r="DJG5" s="79"/>
      <c r="DJH5" s="79"/>
      <c r="DJI5" s="79"/>
      <c r="DJJ5" s="79"/>
      <c r="DJK5" s="79"/>
      <c r="DJL5" s="79"/>
      <c r="DJM5" s="79"/>
      <c r="DJN5" s="79"/>
      <c r="DJO5" s="79"/>
      <c r="DJP5" s="79"/>
      <c r="DJQ5" s="79"/>
      <c r="DJR5" s="79"/>
      <c r="DJS5" s="79"/>
      <c r="DJT5" s="79"/>
      <c r="DJU5" s="79"/>
      <c r="DJV5" s="79"/>
      <c r="DJW5" s="79"/>
      <c r="DJX5" s="79"/>
      <c r="DJY5" s="79"/>
      <c r="DJZ5" s="79"/>
      <c r="DKA5" s="79"/>
      <c r="DKB5" s="79"/>
      <c r="DKC5" s="79"/>
      <c r="DKD5" s="79"/>
      <c r="DKE5" s="79"/>
      <c r="DKF5" s="79"/>
      <c r="DKG5" s="79"/>
      <c r="DKH5" s="79"/>
      <c r="DKI5" s="79"/>
      <c r="DKJ5" s="79"/>
      <c r="DKK5" s="79"/>
      <c r="DKL5" s="79"/>
      <c r="DKM5" s="79"/>
      <c r="DKN5" s="79"/>
      <c r="DKO5" s="79"/>
      <c r="DKP5" s="79"/>
      <c r="DKQ5" s="79"/>
      <c r="DKR5" s="79"/>
      <c r="DKS5" s="79"/>
      <c r="DKT5" s="79"/>
      <c r="DKU5" s="79"/>
      <c r="DKV5" s="79"/>
      <c r="DKW5" s="79"/>
      <c r="DKX5" s="79"/>
      <c r="DKY5" s="79"/>
      <c r="DKZ5" s="79"/>
      <c r="DLA5" s="79"/>
      <c r="DLB5" s="79"/>
      <c r="DLC5" s="79"/>
      <c r="DLD5" s="79"/>
      <c r="DLE5" s="79"/>
      <c r="DLF5" s="79"/>
      <c r="DLG5" s="79"/>
      <c r="DLH5" s="79"/>
      <c r="DLI5" s="79"/>
      <c r="DLJ5" s="79"/>
      <c r="DLK5" s="79"/>
      <c r="DLL5" s="79"/>
      <c r="DLM5" s="79"/>
      <c r="DLN5" s="79"/>
      <c r="DLO5" s="79"/>
      <c r="DLP5" s="79"/>
      <c r="DLQ5" s="79"/>
      <c r="DLR5" s="79"/>
      <c r="DLS5" s="79"/>
      <c r="DLT5" s="79"/>
      <c r="DLU5" s="79"/>
      <c r="DLV5" s="79"/>
      <c r="DLW5" s="79"/>
      <c r="DLX5" s="79"/>
      <c r="DLY5" s="79"/>
      <c r="DLZ5" s="79"/>
      <c r="DMA5" s="79"/>
      <c r="DMB5" s="79"/>
      <c r="DMC5" s="79"/>
      <c r="DMD5" s="79"/>
      <c r="DME5" s="79"/>
      <c r="DMF5" s="79"/>
      <c r="DMG5" s="79"/>
      <c r="DMH5" s="79"/>
      <c r="DMI5" s="79"/>
      <c r="DMJ5" s="79"/>
      <c r="DMK5" s="79"/>
      <c r="DML5" s="79"/>
      <c r="DMM5" s="79"/>
      <c r="DMN5" s="79"/>
      <c r="DMO5" s="79"/>
      <c r="DMP5" s="79"/>
      <c r="DMQ5" s="79"/>
      <c r="DMR5" s="79"/>
      <c r="DMS5" s="79"/>
      <c r="DMT5" s="79"/>
      <c r="DMU5" s="79"/>
      <c r="DMV5" s="79"/>
      <c r="DMW5" s="79"/>
      <c r="DMX5" s="79"/>
      <c r="DMY5" s="79"/>
      <c r="DMZ5" s="79"/>
      <c r="DNA5" s="79"/>
      <c r="DNB5" s="79"/>
      <c r="DNC5" s="79"/>
      <c r="DND5" s="79"/>
      <c r="DNE5" s="79"/>
      <c r="DNF5" s="79"/>
      <c r="DNG5" s="79"/>
      <c r="DNH5" s="79"/>
      <c r="DNI5" s="79"/>
      <c r="DNJ5" s="79"/>
      <c r="DNK5" s="79"/>
      <c r="DNL5" s="79"/>
      <c r="DNM5" s="79"/>
      <c r="DNN5" s="79"/>
      <c r="DNO5" s="79"/>
      <c r="DNP5" s="79"/>
      <c r="DNQ5" s="79"/>
      <c r="DNR5" s="79"/>
      <c r="DNS5" s="79"/>
      <c r="DNT5" s="79"/>
      <c r="DNU5" s="79"/>
      <c r="DNV5" s="79"/>
      <c r="DNW5" s="79"/>
      <c r="DNX5" s="79"/>
      <c r="DNY5" s="79"/>
      <c r="DNZ5" s="79"/>
      <c r="DOA5" s="79"/>
      <c r="DOB5" s="79"/>
      <c r="DOC5" s="79"/>
      <c r="DOD5" s="79"/>
      <c r="DOE5" s="79"/>
      <c r="DOF5" s="79"/>
      <c r="DOG5" s="79"/>
      <c r="DOH5" s="79"/>
      <c r="DOI5" s="79"/>
      <c r="DOJ5" s="79"/>
      <c r="DOK5" s="79"/>
      <c r="DOL5" s="79"/>
      <c r="DOM5" s="79"/>
      <c r="DON5" s="79"/>
      <c r="DOO5" s="79"/>
      <c r="DOP5" s="79"/>
      <c r="DOQ5" s="79"/>
      <c r="DOR5" s="79"/>
      <c r="DOS5" s="79"/>
      <c r="DOT5" s="79"/>
      <c r="DOU5" s="79"/>
      <c r="DOV5" s="79"/>
      <c r="DOW5" s="79"/>
      <c r="DOX5" s="79"/>
      <c r="DOY5" s="79"/>
      <c r="DOZ5" s="79"/>
      <c r="DPA5" s="79"/>
      <c r="DPB5" s="79"/>
      <c r="DPC5" s="79"/>
      <c r="DPD5" s="79"/>
      <c r="DPE5" s="79"/>
      <c r="DPF5" s="79"/>
      <c r="DPG5" s="79"/>
      <c r="DPH5" s="79"/>
      <c r="DPI5" s="79"/>
      <c r="DPJ5" s="79"/>
      <c r="DPK5" s="79"/>
      <c r="DPL5" s="79"/>
      <c r="DPM5" s="79"/>
      <c r="DPN5" s="79"/>
      <c r="DPO5" s="79"/>
      <c r="DPP5" s="79"/>
      <c r="DPQ5" s="79"/>
      <c r="DPR5" s="79"/>
      <c r="DPS5" s="79"/>
      <c r="DPT5" s="79"/>
      <c r="DPU5" s="79"/>
      <c r="DPV5" s="79"/>
      <c r="DPW5" s="79"/>
      <c r="DPX5" s="79"/>
      <c r="DPY5" s="79"/>
      <c r="DPZ5" s="79"/>
      <c r="DQA5" s="79"/>
      <c r="DQB5" s="79"/>
      <c r="DQC5" s="79"/>
      <c r="DQD5" s="79"/>
      <c r="DQE5" s="79"/>
      <c r="DQF5" s="79"/>
      <c r="DQG5" s="79"/>
      <c r="DQH5" s="79"/>
      <c r="DQI5" s="79"/>
      <c r="DQJ5" s="79"/>
      <c r="DQK5" s="79"/>
      <c r="DQL5" s="79"/>
      <c r="DQM5" s="79"/>
      <c r="DQN5" s="79"/>
      <c r="DQO5" s="79"/>
      <c r="DQP5" s="79"/>
      <c r="DQQ5" s="79"/>
      <c r="DQR5" s="79"/>
      <c r="DQS5" s="79"/>
      <c r="DQT5" s="79"/>
      <c r="DQU5" s="79"/>
      <c r="DQV5" s="79"/>
      <c r="DQW5" s="79"/>
      <c r="DQX5" s="79"/>
      <c r="DQY5" s="79"/>
      <c r="DQZ5" s="79"/>
      <c r="DRA5" s="79"/>
      <c r="DRB5" s="79"/>
      <c r="DRC5" s="79"/>
      <c r="DRD5" s="79"/>
      <c r="DRE5" s="79"/>
      <c r="DRF5" s="79"/>
      <c r="DRG5" s="79"/>
      <c r="DRH5" s="79"/>
      <c r="DRI5" s="79"/>
      <c r="DRJ5" s="79"/>
      <c r="DRK5" s="79"/>
      <c r="DRL5" s="79"/>
      <c r="DRM5" s="79"/>
      <c r="DRN5" s="79"/>
      <c r="DRO5" s="79"/>
      <c r="DRP5" s="79"/>
      <c r="DRQ5" s="79"/>
      <c r="DRR5" s="79"/>
      <c r="DRS5" s="79"/>
      <c r="DRT5" s="79"/>
      <c r="DRU5" s="79"/>
      <c r="DRV5" s="79"/>
      <c r="DRW5" s="79"/>
      <c r="DRX5" s="79"/>
      <c r="DRY5" s="79"/>
      <c r="DRZ5" s="79"/>
      <c r="DSA5" s="79"/>
      <c r="DSB5" s="79"/>
      <c r="DSC5" s="79"/>
      <c r="DSD5" s="79"/>
      <c r="DSE5" s="79"/>
      <c r="DSF5" s="79"/>
      <c r="DSG5" s="79"/>
      <c r="DSH5" s="79"/>
      <c r="DSI5" s="79"/>
      <c r="DSJ5" s="79"/>
      <c r="DSK5" s="79"/>
      <c r="DSL5" s="79"/>
      <c r="DSM5" s="79"/>
      <c r="DSN5" s="79"/>
      <c r="DSO5" s="79"/>
      <c r="DSP5" s="79"/>
      <c r="DSQ5" s="79"/>
      <c r="DSR5" s="79"/>
      <c r="DSS5" s="79"/>
      <c r="DST5" s="79"/>
      <c r="DSU5" s="79"/>
      <c r="DSV5" s="79"/>
      <c r="DSW5" s="79"/>
      <c r="DSX5" s="79"/>
      <c r="DSY5" s="79"/>
      <c r="DSZ5" s="79"/>
      <c r="DTA5" s="79"/>
      <c r="DTB5" s="79"/>
      <c r="DTC5" s="79"/>
      <c r="DTD5" s="79"/>
      <c r="DTE5" s="79"/>
      <c r="DTF5" s="79"/>
      <c r="DTG5" s="79"/>
      <c r="DTH5" s="79"/>
      <c r="DTI5" s="79"/>
      <c r="DTJ5" s="79"/>
      <c r="DTK5" s="79"/>
      <c r="DTL5" s="79"/>
      <c r="DTM5" s="79"/>
      <c r="DTN5" s="79"/>
      <c r="DTO5" s="79"/>
      <c r="DTP5" s="79"/>
      <c r="DTQ5" s="79"/>
      <c r="DTR5" s="79"/>
      <c r="DTS5" s="79"/>
      <c r="DTT5" s="79"/>
      <c r="DTU5" s="79"/>
      <c r="DTV5" s="79"/>
      <c r="DTW5" s="79"/>
      <c r="DTX5" s="79"/>
      <c r="DTY5" s="79"/>
      <c r="DTZ5" s="79"/>
      <c r="DUA5" s="79"/>
      <c r="DUB5" s="79"/>
      <c r="DUC5" s="79"/>
      <c r="DUD5" s="79"/>
      <c r="DUE5" s="79"/>
      <c r="DUF5" s="79"/>
      <c r="DUG5" s="79"/>
      <c r="DUH5" s="79"/>
      <c r="DUI5" s="79"/>
      <c r="DUJ5" s="79"/>
      <c r="DUK5" s="79"/>
      <c r="DUL5" s="79"/>
      <c r="DUM5" s="79"/>
      <c r="DUN5" s="79"/>
      <c r="DUO5" s="79"/>
      <c r="DUP5" s="79"/>
      <c r="DUQ5" s="79"/>
      <c r="DUR5" s="79"/>
      <c r="DUS5" s="79"/>
      <c r="DUT5" s="79"/>
      <c r="DUU5" s="79"/>
      <c r="DUV5" s="79"/>
      <c r="DUW5" s="79"/>
      <c r="DUX5" s="79"/>
      <c r="DUY5" s="79"/>
      <c r="DUZ5" s="79"/>
      <c r="DVA5" s="79"/>
      <c r="DVB5" s="79"/>
      <c r="DVC5" s="79"/>
      <c r="DVD5" s="79"/>
      <c r="DVE5" s="79"/>
      <c r="DVF5" s="79"/>
      <c r="DVG5" s="79"/>
      <c r="DVH5" s="79"/>
      <c r="DVI5" s="79"/>
      <c r="DVJ5" s="79"/>
      <c r="DVK5" s="79"/>
      <c r="DVL5" s="79"/>
      <c r="DVM5" s="79"/>
      <c r="DVN5" s="79"/>
      <c r="DVO5" s="79"/>
      <c r="DVP5" s="79"/>
      <c r="DVQ5" s="79"/>
      <c r="DVR5" s="79"/>
      <c r="DVS5" s="79"/>
      <c r="DVT5" s="79"/>
      <c r="DVU5" s="79"/>
      <c r="DVV5" s="79"/>
      <c r="DVW5" s="79"/>
      <c r="DVX5" s="79"/>
      <c r="DVY5" s="79"/>
      <c r="DVZ5" s="79"/>
      <c r="DWA5" s="79"/>
      <c r="DWB5" s="79"/>
      <c r="DWC5" s="79"/>
      <c r="DWD5" s="79"/>
      <c r="DWE5" s="79"/>
      <c r="DWF5" s="79"/>
      <c r="DWG5" s="79"/>
      <c r="DWH5" s="79"/>
      <c r="DWI5" s="79"/>
      <c r="DWJ5" s="79"/>
      <c r="DWK5" s="79"/>
      <c r="DWL5" s="79"/>
      <c r="DWM5" s="79"/>
      <c r="DWN5" s="79"/>
      <c r="DWO5" s="79"/>
      <c r="DWP5" s="79"/>
      <c r="DWQ5" s="79"/>
      <c r="DWR5" s="79"/>
      <c r="DWS5" s="79"/>
      <c r="DWT5" s="79"/>
      <c r="DWU5" s="79"/>
      <c r="DWV5" s="79"/>
      <c r="DWW5" s="79"/>
      <c r="DWX5" s="79"/>
      <c r="DWY5" s="79"/>
      <c r="DWZ5" s="79"/>
      <c r="DXA5" s="79"/>
      <c r="DXB5" s="79"/>
      <c r="DXC5" s="79"/>
      <c r="DXD5" s="79"/>
      <c r="DXE5" s="79"/>
      <c r="DXF5" s="79"/>
      <c r="DXG5" s="79"/>
      <c r="DXH5" s="79"/>
      <c r="DXI5" s="79"/>
      <c r="DXJ5" s="79"/>
      <c r="DXK5" s="79"/>
      <c r="DXL5" s="79"/>
      <c r="DXM5" s="79"/>
      <c r="DXN5" s="79"/>
      <c r="DXO5" s="79"/>
      <c r="DXP5" s="79"/>
      <c r="DXQ5" s="79"/>
      <c r="DXR5" s="79"/>
      <c r="DXS5" s="79"/>
      <c r="DXT5" s="79"/>
      <c r="DXU5" s="79"/>
      <c r="DXV5" s="79"/>
      <c r="DXW5" s="79"/>
      <c r="DXX5" s="79"/>
      <c r="DXY5" s="79"/>
      <c r="DXZ5" s="79"/>
      <c r="DYA5" s="79"/>
      <c r="DYB5" s="79"/>
      <c r="DYC5" s="79"/>
      <c r="DYD5" s="79"/>
      <c r="DYE5" s="79"/>
      <c r="DYF5" s="79"/>
      <c r="DYG5" s="79"/>
      <c r="DYH5" s="79"/>
      <c r="DYI5" s="79"/>
      <c r="DYJ5" s="79"/>
      <c r="DYK5" s="79"/>
      <c r="DYL5" s="79"/>
      <c r="DYM5" s="79"/>
      <c r="DYN5" s="79"/>
      <c r="DYO5" s="79"/>
      <c r="DYP5" s="79"/>
      <c r="DYQ5" s="79"/>
      <c r="DYR5" s="79"/>
      <c r="DYS5" s="79"/>
      <c r="DYT5" s="79"/>
      <c r="DYU5" s="79"/>
      <c r="DYV5" s="79"/>
      <c r="DYW5" s="79"/>
      <c r="DYX5" s="79"/>
      <c r="DYY5" s="79"/>
      <c r="DYZ5" s="79"/>
      <c r="DZA5" s="79"/>
      <c r="DZB5" s="79"/>
      <c r="DZC5" s="79"/>
      <c r="DZD5" s="79"/>
      <c r="DZE5" s="79"/>
      <c r="DZF5" s="79"/>
      <c r="DZG5" s="79"/>
      <c r="DZH5" s="79"/>
      <c r="DZI5" s="79"/>
      <c r="DZJ5" s="79"/>
      <c r="DZK5" s="79"/>
      <c r="DZL5" s="79"/>
      <c r="DZM5" s="79"/>
      <c r="DZN5" s="79"/>
      <c r="DZO5" s="79"/>
      <c r="DZP5" s="79"/>
      <c r="DZQ5" s="79"/>
      <c r="DZR5" s="79"/>
      <c r="DZS5" s="79"/>
      <c r="DZT5" s="79"/>
      <c r="DZU5" s="79"/>
      <c r="DZV5" s="79"/>
      <c r="DZW5" s="79"/>
      <c r="DZX5" s="79"/>
      <c r="DZY5" s="79"/>
      <c r="DZZ5" s="79"/>
      <c r="EAA5" s="79"/>
      <c r="EAB5" s="79"/>
      <c r="EAC5" s="79"/>
      <c r="EAD5" s="79"/>
      <c r="EAE5" s="79"/>
      <c r="EAF5" s="79"/>
      <c r="EAG5" s="79"/>
      <c r="EAH5" s="79"/>
      <c r="EAI5" s="79"/>
      <c r="EAJ5" s="79"/>
      <c r="EAK5" s="79"/>
      <c r="EAL5" s="79"/>
      <c r="EAM5" s="79"/>
      <c r="EAN5" s="79"/>
      <c r="EAO5" s="79"/>
      <c r="EAP5" s="79"/>
      <c r="EAQ5" s="79"/>
      <c r="EAR5" s="79"/>
      <c r="EAS5" s="79"/>
      <c r="EAT5" s="79"/>
      <c r="EAU5" s="79"/>
      <c r="EAV5" s="79"/>
      <c r="EAW5" s="79"/>
      <c r="EAX5" s="79"/>
      <c r="EAY5" s="79"/>
      <c r="EAZ5" s="79"/>
      <c r="EBA5" s="79"/>
      <c r="EBB5" s="79"/>
      <c r="EBC5" s="79"/>
      <c r="EBD5" s="79"/>
      <c r="EBE5" s="79"/>
      <c r="EBF5" s="79"/>
      <c r="EBG5" s="79"/>
      <c r="EBH5" s="79"/>
      <c r="EBI5" s="79"/>
      <c r="EBJ5" s="79"/>
      <c r="EBK5" s="79"/>
      <c r="EBL5" s="79"/>
      <c r="EBM5" s="79"/>
      <c r="EBN5" s="79"/>
      <c r="EBO5" s="79"/>
      <c r="EBP5" s="79"/>
      <c r="EBQ5" s="79"/>
      <c r="EBR5" s="79"/>
      <c r="EBS5" s="79"/>
      <c r="EBT5" s="79"/>
      <c r="EBU5" s="79"/>
      <c r="EBV5" s="79"/>
      <c r="EBW5" s="79"/>
      <c r="EBX5" s="79"/>
      <c r="EBY5" s="79"/>
      <c r="EBZ5" s="79"/>
      <c r="ECA5" s="79"/>
      <c r="ECB5" s="79"/>
      <c r="ECC5" s="79"/>
      <c r="ECD5" s="79"/>
      <c r="ECE5" s="79"/>
      <c r="ECF5" s="79"/>
      <c r="ECG5" s="79"/>
      <c r="ECH5" s="79"/>
      <c r="ECI5" s="79"/>
      <c r="ECJ5" s="79"/>
      <c r="ECK5" s="79"/>
      <c r="ECL5" s="79"/>
      <c r="ECM5" s="79"/>
      <c r="ECN5" s="79"/>
      <c r="ECO5" s="79"/>
      <c r="ECP5" s="79"/>
      <c r="ECQ5" s="79"/>
      <c r="ECR5" s="79"/>
      <c r="ECS5" s="79"/>
      <c r="ECT5" s="79"/>
      <c r="ECU5" s="79"/>
      <c r="ECV5" s="79"/>
      <c r="ECW5" s="79"/>
      <c r="ECX5" s="79"/>
      <c r="ECY5" s="79"/>
      <c r="ECZ5" s="79"/>
      <c r="EDA5" s="79"/>
      <c r="EDB5" s="79"/>
      <c r="EDC5" s="79"/>
      <c r="EDD5" s="79"/>
      <c r="EDE5" s="79"/>
      <c r="EDF5" s="79"/>
      <c r="EDG5" s="79"/>
      <c r="EDH5" s="79"/>
      <c r="EDI5" s="79"/>
      <c r="EDJ5" s="79"/>
      <c r="EDK5" s="79"/>
      <c r="EDL5" s="79"/>
      <c r="EDM5" s="79"/>
      <c r="EDN5" s="79"/>
      <c r="EDO5" s="79"/>
      <c r="EDP5" s="79"/>
      <c r="EDQ5" s="79"/>
      <c r="EDR5" s="79"/>
      <c r="EDS5" s="79"/>
      <c r="EDT5" s="79"/>
      <c r="EDU5" s="79"/>
      <c r="EDV5" s="79"/>
      <c r="EDW5" s="79"/>
      <c r="EDX5" s="79"/>
      <c r="EDY5" s="79"/>
      <c r="EDZ5" s="79"/>
      <c r="EEA5" s="79"/>
      <c r="EEB5" s="79"/>
      <c r="EEC5" s="79"/>
      <c r="EED5" s="79"/>
      <c r="EEE5" s="79"/>
      <c r="EEF5" s="79"/>
      <c r="EEG5" s="79"/>
      <c r="EEH5" s="79"/>
      <c r="EEI5" s="79"/>
      <c r="EEJ5" s="79"/>
      <c r="EEK5" s="79"/>
      <c r="EEL5" s="79"/>
      <c r="EEM5" s="79"/>
      <c r="EEN5" s="79"/>
      <c r="EEO5" s="79"/>
      <c r="EEP5" s="79"/>
      <c r="EEQ5" s="79"/>
      <c r="EER5" s="79"/>
      <c r="EES5" s="79"/>
      <c r="EET5" s="79"/>
      <c r="EEU5" s="79"/>
      <c r="EEV5" s="79"/>
      <c r="EEW5" s="79"/>
      <c r="EEX5" s="79"/>
      <c r="EEY5" s="79"/>
      <c r="EEZ5" s="79"/>
      <c r="EFA5" s="79"/>
      <c r="EFB5" s="79"/>
      <c r="EFC5" s="79"/>
      <c r="EFD5" s="79"/>
      <c r="EFE5" s="79"/>
      <c r="EFF5" s="79"/>
      <c r="EFG5" s="79"/>
      <c r="EFH5" s="79"/>
      <c r="EFI5" s="79"/>
      <c r="EFJ5" s="79"/>
      <c r="EFK5" s="79"/>
      <c r="EFL5" s="79"/>
      <c r="EFM5" s="79"/>
      <c r="EFN5" s="79"/>
      <c r="EFO5" s="79"/>
      <c r="EFP5" s="79"/>
      <c r="EFQ5" s="79"/>
      <c r="EFR5" s="79"/>
      <c r="EFS5" s="79"/>
      <c r="EFT5" s="79"/>
      <c r="EFU5" s="79"/>
      <c r="EFV5" s="79"/>
      <c r="EFW5" s="79"/>
      <c r="EFX5" s="79"/>
      <c r="EFY5" s="79"/>
      <c r="EFZ5" s="79"/>
      <c r="EGA5" s="79"/>
      <c r="EGB5" s="79"/>
      <c r="EGC5" s="79"/>
      <c r="EGD5" s="79"/>
      <c r="EGE5" s="79"/>
      <c r="EGF5" s="79"/>
      <c r="EGG5" s="79"/>
      <c r="EGH5" s="79"/>
      <c r="EGI5" s="79"/>
      <c r="EGJ5" s="79"/>
      <c r="EGK5" s="79"/>
      <c r="EGL5" s="79"/>
      <c r="EGM5" s="79"/>
      <c r="EGN5" s="79"/>
      <c r="EGO5" s="79"/>
      <c r="EGP5" s="79"/>
      <c r="EGQ5" s="79"/>
      <c r="EGR5" s="79"/>
      <c r="EGS5" s="79"/>
      <c r="EGT5" s="79"/>
      <c r="EGU5" s="79"/>
      <c r="EGV5" s="79"/>
      <c r="EGW5" s="79"/>
      <c r="EGX5" s="79"/>
      <c r="EGY5" s="79"/>
      <c r="EGZ5" s="79"/>
      <c r="EHA5" s="79"/>
      <c r="EHB5" s="79"/>
      <c r="EHC5" s="79"/>
      <c r="EHD5" s="79"/>
      <c r="EHE5" s="79"/>
      <c r="EHF5" s="79"/>
      <c r="EHG5" s="79"/>
      <c r="EHH5" s="79"/>
      <c r="EHI5" s="79"/>
      <c r="EHJ5" s="79"/>
      <c r="EHK5" s="79"/>
      <c r="EHL5" s="79"/>
      <c r="EHM5" s="79"/>
      <c r="EHN5" s="79"/>
      <c r="EHO5" s="79"/>
      <c r="EHP5" s="79"/>
      <c r="EHQ5" s="79"/>
      <c r="EHR5" s="79"/>
      <c r="EHS5" s="79"/>
      <c r="EHT5" s="79"/>
      <c r="EHU5" s="79"/>
      <c r="EHV5" s="79"/>
      <c r="EHW5" s="79"/>
      <c r="EHX5" s="79"/>
      <c r="EHY5" s="79"/>
      <c r="EHZ5" s="79"/>
      <c r="EIA5" s="79"/>
      <c r="EIB5" s="79"/>
      <c r="EIC5" s="79"/>
      <c r="EID5" s="79"/>
      <c r="EIE5" s="79"/>
      <c r="EIF5" s="79"/>
      <c r="EIG5" s="79"/>
      <c r="EIH5" s="79"/>
      <c r="EII5" s="79"/>
      <c r="EIJ5" s="79"/>
      <c r="EIK5" s="79"/>
      <c r="EIL5" s="79"/>
      <c r="EIM5" s="79"/>
      <c r="EIN5" s="79"/>
      <c r="EIO5" s="79"/>
      <c r="EIP5" s="79"/>
      <c r="EIQ5" s="79"/>
      <c r="EIR5" s="79"/>
      <c r="EIS5" s="79"/>
      <c r="EIT5" s="79"/>
      <c r="EIU5" s="79"/>
      <c r="EIV5" s="79"/>
      <c r="EIW5" s="79"/>
      <c r="EIX5" s="79"/>
      <c r="EIY5" s="79"/>
      <c r="EIZ5" s="79"/>
      <c r="EJA5" s="79"/>
      <c r="EJB5" s="79"/>
      <c r="EJC5" s="79"/>
      <c r="EJD5" s="79"/>
      <c r="EJE5" s="79"/>
      <c r="EJF5" s="79"/>
      <c r="EJG5" s="79"/>
      <c r="EJH5" s="79"/>
      <c r="EJI5" s="79"/>
      <c r="EJJ5" s="79"/>
      <c r="EJK5" s="79"/>
      <c r="EJL5" s="79"/>
      <c r="EJM5" s="79"/>
      <c r="EJN5" s="79"/>
      <c r="EJO5" s="79"/>
      <c r="EJP5" s="79"/>
      <c r="EJQ5" s="79"/>
      <c r="EJR5" s="79"/>
      <c r="EJS5" s="79"/>
      <c r="EJT5" s="79"/>
      <c r="EJU5" s="79"/>
      <c r="EJV5" s="79"/>
      <c r="EJW5" s="79"/>
      <c r="EJX5" s="79"/>
      <c r="EJY5" s="79"/>
      <c r="EJZ5" s="79"/>
      <c r="EKA5" s="79"/>
      <c r="EKB5" s="79"/>
      <c r="EKC5" s="79"/>
      <c r="EKD5" s="79"/>
      <c r="EKE5" s="79"/>
      <c r="EKF5" s="79"/>
      <c r="EKG5" s="79"/>
      <c r="EKH5" s="79"/>
      <c r="EKI5" s="79"/>
      <c r="EKJ5" s="79"/>
      <c r="EKK5" s="79"/>
      <c r="EKL5" s="79"/>
      <c r="EKM5" s="79"/>
      <c r="EKN5" s="79"/>
      <c r="EKO5" s="79"/>
      <c r="EKP5" s="79"/>
      <c r="EKQ5" s="79"/>
      <c r="EKR5" s="79"/>
      <c r="EKS5" s="79"/>
      <c r="EKT5" s="79"/>
      <c r="EKU5" s="79"/>
      <c r="EKV5" s="79"/>
      <c r="EKW5" s="79"/>
      <c r="EKX5" s="79"/>
      <c r="EKY5" s="79"/>
      <c r="EKZ5" s="79"/>
      <c r="ELA5" s="79"/>
      <c r="ELB5" s="79"/>
      <c r="ELC5" s="79"/>
      <c r="ELD5" s="79"/>
      <c r="ELE5" s="79"/>
      <c r="ELF5" s="79"/>
      <c r="ELG5" s="79"/>
      <c r="ELH5" s="79"/>
      <c r="ELI5" s="79"/>
      <c r="ELJ5" s="79"/>
      <c r="ELK5" s="79"/>
      <c r="ELL5" s="79"/>
      <c r="ELM5" s="79"/>
      <c r="ELN5" s="79"/>
      <c r="ELO5" s="79"/>
      <c r="ELP5" s="79"/>
      <c r="ELQ5" s="79"/>
      <c r="ELR5" s="79"/>
      <c r="ELS5" s="79"/>
      <c r="ELT5" s="79"/>
      <c r="ELU5" s="79"/>
      <c r="ELV5" s="79"/>
      <c r="ELW5" s="79"/>
      <c r="ELX5" s="79"/>
      <c r="ELY5" s="79"/>
      <c r="ELZ5" s="79"/>
      <c r="EMA5" s="79"/>
      <c r="EMB5" s="79"/>
      <c r="EMC5" s="79"/>
      <c r="EMD5" s="79"/>
      <c r="EME5" s="79"/>
      <c r="EMF5" s="79"/>
      <c r="EMG5" s="79"/>
      <c r="EMH5" s="79"/>
      <c r="EMI5" s="79"/>
      <c r="EMJ5" s="79"/>
      <c r="EMK5" s="79"/>
      <c r="EML5" s="79"/>
      <c r="EMM5" s="79"/>
      <c r="EMN5" s="79"/>
      <c r="EMO5" s="79"/>
      <c r="EMP5" s="79"/>
      <c r="EMQ5" s="79"/>
      <c r="EMR5" s="79"/>
      <c r="EMS5" s="79"/>
      <c r="EMT5" s="79"/>
      <c r="EMU5" s="79"/>
      <c r="EMV5" s="79"/>
      <c r="EMW5" s="79"/>
      <c r="EMX5" s="79"/>
      <c r="EMY5" s="79"/>
      <c r="EMZ5" s="79"/>
      <c r="ENA5" s="79"/>
      <c r="ENB5" s="79"/>
      <c r="ENC5" s="79"/>
      <c r="END5" s="79"/>
      <c r="ENE5" s="79"/>
      <c r="ENF5" s="79"/>
      <c r="ENG5" s="79"/>
      <c r="ENH5" s="79"/>
      <c r="ENI5" s="79"/>
      <c r="ENJ5" s="79"/>
      <c r="ENK5" s="79"/>
      <c r="ENL5" s="79"/>
      <c r="ENM5" s="79"/>
      <c r="ENN5" s="79"/>
      <c r="ENO5" s="79"/>
      <c r="ENP5" s="79"/>
      <c r="ENQ5" s="79"/>
      <c r="ENR5" s="79"/>
      <c r="ENS5" s="79"/>
      <c r="ENT5" s="79"/>
      <c r="ENU5" s="79"/>
      <c r="ENV5" s="79"/>
      <c r="ENW5" s="79"/>
      <c r="ENX5" s="79"/>
      <c r="ENY5" s="79"/>
      <c r="ENZ5" s="79"/>
      <c r="EOA5" s="79"/>
      <c r="EOB5" s="79"/>
      <c r="EOC5" s="79"/>
      <c r="EOD5" s="79"/>
      <c r="EOE5" s="79"/>
      <c r="EOF5" s="79"/>
      <c r="EOG5" s="79"/>
      <c r="EOH5" s="79"/>
      <c r="EOI5" s="79"/>
      <c r="EOJ5" s="79"/>
      <c r="EOK5" s="79"/>
      <c r="EOL5" s="79"/>
      <c r="EOM5" s="79"/>
      <c r="EON5" s="79"/>
      <c r="EOO5" s="79"/>
      <c r="EOP5" s="79"/>
      <c r="EOQ5" s="79"/>
      <c r="EOR5" s="79"/>
      <c r="EOS5" s="79"/>
      <c r="EOT5" s="79"/>
      <c r="EOU5" s="79"/>
      <c r="EOV5" s="79"/>
      <c r="EOW5" s="79"/>
      <c r="EOX5" s="79"/>
      <c r="EOY5" s="79"/>
      <c r="EOZ5" s="79"/>
      <c r="EPA5" s="79"/>
      <c r="EPB5" s="79"/>
      <c r="EPC5" s="79"/>
      <c r="EPD5" s="79"/>
      <c r="EPE5" s="79"/>
      <c r="EPF5" s="79"/>
      <c r="EPG5" s="79"/>
      <c r="EPH5" s="79"/>
      <c r="EPI5" s="79"/>
      <c r="EPJ5" s="79"/>
      <c r="EPK5" s="79"/>
      <c r="EPL5" s="79"/>
      <c r="EPM5" s="79"/>
      <c r="EPN5" s="79"/>
      <c r="EPO5" s="79"/>
      <c r="EPP5" s="79"/>
      <c r="EPQ5" s="79"/>
      <c r="EPR5" s="79"/>
      <c r="EPS5" s="79"/>
      <c r="EPT5" s="79"/>
      <c r="EPU5" s="79"/>
      <c r="EPV5" s="79"/>
      <c r="EPW5" s="79"/>
      <c r="EPX5" s="79"/>
      <c r="EPY5" s="79"/>
      <c r="EPZ5" s="79"/>
      <c r="EQA5" s="79"/>
      <c r="EQB5" s="79"/>
      <c r="EQC5" s="79"/>
      <c r="EQD5" s="79"/>
      <c r="EQE5" s="79"/>
      <c r="EQF5" s="79"/>
      <c r="EQG5" s="79"/>
      <c r="EQH5" s="79"/>
      <c r="EQI5" s="79"/>
      <c r="EQJ5" s="79"/>
      <c r="EQK5" s="79"/>
      <c r="EQL5" s="79"/>
      <c r="EQM5" s="79"/>
      <c r="EQN5" s="79"/>
      <c r="EQO5" s="79"/>
      <c r="EQP5" s="79"/>
      <c r="EQQ5" s="79"/>
      <c r="EQR5" s="79"/>
      <c r="EQS5" s="79"/>
      <c r="EQT5" s="79"/>
      <c r="EQU5" s="79"/>
      <c r="EQV5" s="79"/>
      <c r="EQW5" s="79"/>
      <c r="EQX5" s="79"/>
      <c r="EQY5" s="79"/>
      <c r="EQZ5" s="79"/>
      <c r="ERA5" s="79"/>
      <c r="ERB5" s="79"/>
      <c r="ERC5" s="79"/>
      <c r="ERD5" s="79"/>
      <c r="ERE5" s="79"/>
      <c r="ERF5" s="79"/>
      <c r="ERG5" s="79"/>
      <c r="ERH5" s="79"/>
      <c r="ERI5" s="79"/>
      <c r="ERJ5" s="79"/>
      <c r="ERK5" s="79"/>
      <c r="ERL5" s="79"/>
      <c r="ERM5" s="79"/>
      <c r="ERN5" s="79"/>
      <c r="ERO5" s="79"/>
      <c r="ERP5" s="79"/>
      <c r="ERQ5" s="79"/>
      <c r="ERR5" s="79"/>
      <c r="ERS5" s="79"/>
      <c r="ERT5" s="79"/>
      <c r="ERU5" s="79"/>
      <c r="ERV5" s="79"/>
      <c r="ERW5" s="79"/>
      <c r="ERX5" s="79"/>
      <c r="ERY5" s="79"/>
      <c r="ERZ5" s="79"/>
      <c r="ESA5" s="79"/>
      <c r="ESB5" s="79"/>
      <c r="ESC5" s="79"/>
      <c r="ESD5" s="79"/>
      <c r="ESE5" s="79"/>
      <c r="ESF5" s="79"/>
      <c r="ESG5" s="79"/>
      <c r="ESH5" s="79"/>
      <c r="ESI5" s="79"/>
      <c r="ESJ5" s="79"/>
      <c r="ESK5" s="79"/>
      <c r="ESL5" s="79"/>
      <c r="ESM5" s="79"/>
      <c r="ESN5" s="79"/>
      <c r="ESO5" s="79"/>
      <c r="ESP5" s="79"/>
      <c r="ESQ5" s="79"/>
      <c r="ESR5" s="79"/>
      <c r="ESS5" s="79"/>
      <c r="EST5" s="79"/>
      <c r="ESU5" s="79"/>
      <c r="ESV5" s="79"/>
      <c r="ESW5" s="79"/>
      <c r="ESX5" s="79"/>
      <c r="ESY5" s="79"/>
      <c r="ESZ5" s="79"/>
      <c r="ETA5" s="79"/>
      <c r="ETB5" s="79"/>
      <c r="ETC5" s="79"/>
      <c r="ETD5" s="79"/>
      <c r="ETE5" s="79"/>
      <c r="ETF5" s="79"/>
      <c r="ETG5" s="79"/>
      <c r="ETH5" s="79"/>
      <c r="ETI5" s="79"/>
      <c r="ETJ5" s="79"/>
      <c r="ETK5" s="79"/>
      <c r="ETL5" s="79"/>
      <c r="ETM5" s="79"/>
      <c r="ETN5" s="79"/>
      <c r="ETO5" s="79"/>
      <c r="ETP5" s="79"/>
      <c r="ETQ5" s="79"/>
      <c r="ETR5" s="79"/>
      <c r="ETS5" s="79"/>
      <c r="ETT5" s="79"/>
      <c r="ETU5" s="79"/>
      <c r="ETV5" s="79"/>
      <c r="ETW5" s="79"/>
      <c r="ETX5" s="79"/>
      <c r="ETY5" s="79"/>
      <c r="ETZ5" s="79"/>
      <c r="EUA5" s="79"/>
      <c r="EUB5" s="79"/>
      <c r="EUC5" s="79"/>
      <c r="EUD5" s="79"/>
      <c r="EUE5" s="79"/>
      <c r="EUF5" s="79"/>
      <c r="EUG5" s="79"/>
      <c r="EUH5" s="79"/>
      <c r="EUI5" s="79"/>
      <c r="EUJ5" s="79"/>
      <c r="EUK5" s="79"/>
      <c r="EUL5" s="79"/>
      <c r="EUM5" s="79"/>
      <c r="EUN5" s="79"/>
      <c r="EUO5" s="79"/>
      <c r="EUP5" s="79"/>
      <c r="EUQ5" s="79"/>
      <c r="EUR5" s="79"/>
      <c r="EUS5" s="79"/>
      <c r="EUT5" s="79"/>
      <c r="EUU5" s="79"/>
      <c r="EUV5" s="79"/>
      <c r="EUW5" s="79"/>
      <c r="EUX5" s="79"/>
      <c r="EUY5" s="79"/>
      <c r="EUZ5" s="79"/>
      <c r="EVA5" s="79"/>
      <c r="EVB5" s="79"/>
      <c r="EVC5" s="79"/>
      <c r="EVD5" s="79"/>
      <c r="EVE5" s="79"/>
      <c r="EVF5" s="79"/>
      <c r="EVG5" s="79"/>
      <c r="EVH5" s="79"/>
      <c r="EVI5" s="79"/>
      <c r="EVJ5" s="79"/>
      <c r="EVK5" s="79"/>
      <c r="EVL5" s="79"/>
      <c r="EVM5" s="79"/>
      <c r="EVN5" s="79"/>
      <c r="EVO5" s="79"/>
      <c r="EVP5" s="79"/>
      <c r="EVQ5" s="79"/>
      <c r="EVR5" s="79"/>
      <c r="EVS5" s="79"/>
      <c r="EVT5" s="79"/>
      <c r="EVU5" s="79"/>
      <c r="EVV5" s="79"/>
      <c r="EVW5" s="79"/>
      <c r="EVX5" s="79"/>
      <c r="EVY5" s="79"/>
      <c r="EVZ5" s="79"/>
      <c r="EWA5" s="79"/>
      <c r="EWB5" s="79"/>
      <c r="EWC5" s="79"/>
      <c r="EWD5" s="79"/>
      <c r="EWE5" s="79"/>
      <c r="EWF5" s="79"/>
      <c r="EWG5" s="79"/>
      <c r="EWH5" s="79"/>
      <c r="EWI5" s="79"/>
      <c r="EWJ5" s="79"/>
      <c r="EWK5" s="79"/>
      <c r="EWL5" s="79"/>
      <c r="EWM5" s="79"/>
      <c r="EWN5" s="79"/>
      <c r="EWO5" s="79"/>
      <c r="EWP5" s="79"/>
      <c r="EWQ5" s="79"/>
      <c r="EWR5" s="79"/>
      <c r="EWS5" s="79"/>
      <c r="EWT5" s="79"/>
      <c r="EWU5" s="79"/>
      <c r="EWV5" s="79"/>
      <c r="EWW5" s="79"/>
      <c r="EWX5" s="79"/>
      <c r="EWY5" s="79"/>
      <c r="EWZ5" s="79"/>
      <c r="EXA5" s="79"/>
      <c r="EXB5" s="79"/>
      <c r="EXC5" s="79"/>
      <c r="EXD5" s="79"/>
      <c r="EXE5" s="79"/>
      <c r="EXF5" s="79"/>
      <c r="EXG5" s="79"/>
      <c r="EXH5" s="79"/>
      <c r="EXI5" s="79"/>
      <c r="EXJ5" s="79"/>
      <c r="EXK5" s="79"/>
      <c r="EXL5" s="79"/>
      <c r="EXM5" s="79"/>
      <c r="EXN5" s="79"/>
      <c r="EXO5" s="79"/>
      <c r="EXP5" s="79"/>
      <c r="EXQ5" s="79"/>
      <c r="EXR5" s="79"/>
      <c r="EXS5" s="79"/>
      <c r="EXT5" s="79"/>
      <c r="EXU5" s="79"/>
      <c r="EXV5" s="79"/>
      <c r="EXW5" s="79"/>
      <c r="EXX5" s="79"/>
      <c r="EXY5" s="79"/>
      <c r="EXZ5" s="79"/>
      <c r="EYA5" s="79"/>
      <c r="EYB5" s="79"/>
      <c r="EYC5" s="79"/>
      <c r="EYD5" s="79"/>
      <c r="EYE5" s="79"/>
      <c r="EYF5" s="79"/>
      <c r="EYG5" s="79"/>
      <c r="EYH5" s="79"/>
      <c r="EYI5" s="79"/>
      <c r="EYJ5" s="79"/>
      <c r="EYK5" s="79"/>
      <c r="EYL5" s="79"/>
      <c r="EYM5" s="79"/>
      <c r="EYN5" s="79"/>
      <c r="EYO5" s="79"/>
      <c r="EYP5" s="79"/>
      <c r="EYQ5" s="79"/>
      <c r="EYR5" s="79"/>
      <c r="EYS5" s="79"/>
      <c r="EYT5" s="79"/>
      <c r="EYU5" s="79"/>
      <c r="EYV5" s="79"/>
      <c r="EYW5" s="79"/>
      <c r="EYX5" s="79"/>
      <c r="EYY5" s="79"/>
      <c r="EYZ5" s="79"/>
      <c r="EZA5" s="79"/>
      <c r="EZB5" s="79"/>
      <c r="EZC5" s="79"/>
      <c r="EZD5" s="79"/>
      <c r="EZE5" s="79"/>
      <c r="EZF5" s="79"/>
      <c r="EZG5" s="79"/>
      <c r="EZH5" s="79"/>
      <c r="EZI5" s="79"/>
      <c r="EZJ5" s="79"/>
      <c r="EZK5" s="79"/>
      <c r="EZL5" s="79"/>
      <c r="EZM5" s="79"/>
      <c r="EZN5" s="79"/>
      <c r="EZO5" s="79"/>
      <c r="EZP5" s="79"/>
      <c r="EZQ5" s="79"/>
      <c r="EZR5" s="79"/>
      <c r="EZS5" s="79"/>
      <c r="EZT5" s="79"/>
      <c r="EZU5" s="79"/>
      <c r="EZV5" s="79"/>
      <c r="EZW5" s="79"/>
      <c r="EZX5" s="79"/>
      <c r="EZY5" s="79"/>
      <c r="EZZ5" s="79"/>
      <c r="FAA5" s="79"/>
      <c r="FAB5" s="79"/>
      <c r="FAC5" s="79"/>
      <c r="FAD5" s="79"/>
      <c r="FAE5" s="79"/>
      <c r="FAF5" s="79"/>
      <c r="FAG5" s="79"/>
      <c r="FAH5" s="79"/>
      <c r="FAI5" s="79"/>
      <c r="FAJ5" s="79"/>
      <c r="FAK5" s="79"/>
      <c r="FAL5" s="79"/>
      <c r="FAM5" s="79"/>
      <c r="FAN5" s="79"/>
      <c r="FAO5" s="79"/>
      <c r="FAP5" s="79"/>
      <c r="FAQ5" s="79"/>
      <c r="FAR5" s="79"/>
      <c r="FAS5" s="79"/>
      <c r="FAT5" s="79"/>
      <c r="FAU5" s="79"/>
      <c r="FAV5" s="79"/>
      <c r="FAW5" s="79"/>
      <c r="FAX5" s="79"/>
      <c r="FAY5" s="79"/>
      <c r="FAZ5" s="79"/>
      <c r="FBA5" s="79"/>
      <c r="FBB5" s="79"/>
      <c r="FBC5" s="79"/>
      <c r="FBD5" s="79"/>
      <c r="FBE5" s="79"/>
      <c r="FBF5" s="79"/>
      <c r="FBG5" s="79"/>
      <c r="FBH5" s="79"/>
      <c r="FBI5" s="79"/>
      <c r="FBJ5" s="79"/>
      <c r="FBK5" s="79"/>
      <c r="FBL5" s="79"/>
      <c r="FBM5" s="79"/>
      <c r="FBN5" s="79"/>
      <c r="FBO5" s="79"/>
      <c r="FBP5" s="79"/>
      <c r="FBQ5" s="79"/>
      <c r="FBR5" s="79"/>
      <c r="FBS5" s="79"/>
      <c r="FBT5" s="79"/>
      <c r="FBU5" s="79"/>
      <c r="FBV5" s="79"/>
      <c r="FBW5" s="79"/>
      <c r="FBX5" s="79"/>
      <c r="FBY5" s="79"/>
      <c r="FBZ5" s="79"/>
      <c r="FCA5" s="79"/>
      <c r="FCB5" s="79"/>
      <c r="FCC5" s="79"/>
      <c r="FCD5" s="79"/>
      <c r="FCE5" s="79"/>
      <c r="FCF5" s="79"/>
      <c r="FCG5" s="79"/>
      <c r="FCH5" s="79"/>
      <c r="FCI5" s="79"/>
      <c r="FCJ5" s="79"/>
      <c r="FCK5" s="79"/>
      <c r="FCL5" s="79"/>
      <c r="FCM5" s="79"/>
      <c r="FCN5" s="79"/>
      <c r="FCO5" s="79"/>
      <c r="FCP5" s="79"/>
      <c r="FCQ5" s="79"/>
      <c r="FCR5" s="79"/>
      <c r="FCS5" s="79"/>
      <c r="FCT5" s="79"/>
      <c r="FCU5" s="79"/>
      <c r="FCV5" s="79"/>
      <c r="FCW5" s="79"/>
      <c r="FCX5" s="79"/>
      <c r="FCY5" s="79"/>
      <c r="FCZ5" s="79"/>
      <c r="FDA5" s="79"/>
      <c r="FDB5" s="79"/>
      <c r="FDC5" s="79"/>
      <c r="FDD5" s="79"/>
      <c r="FDE5" s="79"/>
      <c r="FDF5" s="79"/>
      <c r="FDG5" s="79"/>
      <c r="FDH5" s="79"/>
      <c r="FDI5" s="79"/>
      <c r="FDJ5" s="79"/>
      <c r="FDK5" s="79"/>
      <c r="FDL5" s="79"/>
      <c r="FDM5" s="79"/>
      <c r="FDN5" s="79"/>
      <c r="FDO5" s="79"/>
      <c r="FDP5" s="79"/>
      <c r="FDQ5" s="79"/>
      <c r="FDR5" s="79"/>
      <c r="FDS5" s="79"/>
      <c r="FDT5" s="79"/>
      <c r="FDU5" s="79"/>
      <c r="FDV5" s="79"/>
      <c r="FDW5" s="79"/>
      <c r="FDX5" s="79"/>
      <c r="FDY5" s="79"/>
      <c r="FDZ5" s="79"/>
      <c r="FEA5" s="79"/>
      <c r="FEB5" s="79"/>
      <c r="FEC5" s="79"/>
      <c r="FED5" s="79"/>
      <c r="FEE5" s="79"/>
      <c r="FEF5" s="79"/>
      <c r="FEG5" s="79"/>
      <c r="FEH5" s="79"/>
      <c r="FEI5" s="79"/>
      <c r="FEJ5" s="79"/>
      <c r="FEK5" s="79"/>
      <c r="FEL5" s="79"/>
      <c r="FEM5" s="79"/>
      <c r="FEN5" s="79"/>
      <c r="FEO5" s="79"/>
      <c r="FEP5" s="79"/>
      <c r="FEQ5" s="79"/>
      <c r="FER5" s="79"/>
      <c r="FES5" s="79"/>
      <c r="FET5" s="79"/>
      <c r="FEU5" s="79"/>
      <c r="FEV5" s="79"/>
      <c r="FEW5" s="79"/>
      <c r="FEX5" s="79"/>
      <c r="FEY5" s="79"/>
      <c r="FEZ5" s="79"/>
      <c r="FFA5" s="79"/>
      <c r="FFB5" s="79"/>
      <c r="FFC5" s="79"/>
      <c r="FFD5" s="79"/>
      <c r="FFE5" s="79"/>
      <c r="FFF5" s="79"/>
      <c r="FFG5" s="79"/>
      <c r="FFH5" s="79"/>
      <c r="FFI5" s="79"/>
      <c r="FFJ5" s="79"/>
      <c r="FFK5" s="79"/>
      <c r="FFL5" s="79"/>
      <c r="FFM5" s="79"/>
      <c r="FFN5" s="79"/>
      <c r="FFO5" s="79"/>
      <c r="FFP5" s="79"/>
      <c r="FFQ5" s="79"/>
      <c r="FFR5" s="79"/>
      <c r="FFS5" s="79"/>
      <c r="FFT5" s="79"/>
      <c r="FFU5" s="79"/>
      <c r="FFV5" s="79"/>
      <c r="FFW5" s="79"/>
      <c r="FFX5" s="79"/>
      <c r="FFY5" s="79"/>
      <c r="FFZ5" s="79"/>
      <c r="FGA5" s="79"/>
      <c r="FGB5" s="79"/>
      <c r="FGC5" s="79"/>
      <c r="FGD5" s="79"/>
      <c r="FGE5" s="79"/>
      <c r="FGF5" s="79"/>
      <c r="FGG5" s="79"/>
      <c r="FGH5" s="79"/>
      <c r="FGI5" s="79"/>
      <c r="FGJ5" s="79"/>
      <c r="FGK5" s="79"/>
      <c r="FGL5" s="79"/>
      <c r="FGM5" s="79"/>
      <c r="FGN5" s="79"/>
      <c r="FGO5" s="79"/>
      <c r="FGP5" s="79"/>
      <c r="FGQ5" s="79"/>
      <c r="FGR5" s="79"/>
      <c r="FGS5" s="79"/>
      <c r="FGT5" s="79"/>
      <c r="FGU5" s="79"/>
      <c r="FGV5" s="79"/>
      <c r="FGW5" s="79"/>
      <c r="FGX5" s="79"/>
      <c r="FGY5" s="79"/>
      <c r="FGZ5" s="79"/>
      <c r="FHA5" s="79"/>
      <c r="FHB5" s="79"/>
      <c r="FHC5" s="79"/>
      <c r="FHD5" s="79"/>
      <c r="FHE5" s="79"/>
      <c r="FHF5" s="79"/>
      <c r="FHG5" s="79"/>
      <c r="FHH5" s="79"/>
      <c r="FHI5" s="79"/>
      <c r="FHJ5" s="79"/>
      <c r="FHK5" s="79"/>
      <c r="FHL5" s="79"/>
      <c r="FHM5" s="79"/>
      <c r="FHN5" s="79"/>
      <c r="FHO5" s="79"/>
      <c r="FHP5" s="79"/>
      <c r="FHQ5" s="79"/>
      <c r="FHR5" s="79"/>
      <c r="FHS5" s="79"/>
      <c r="FHT5" s="79"/>
      <c r="FHU5" s="79"/>
      <c r="FHV5" s="79"/>
      <c r="FHW5" s="79"/>
      <c r="FHX5" s="79"/>
      <c r="FHY5" s="79"/>
      <c r="FHZ5" s="79"/>
      <c r="FIA5" s="79"/>
      <c r="FIB5" s="79"/>
      <c r="FIC5" s="79"/>
      <c r="FID5" s="79"/>
      <c r="FIE5" s="79"/>
      <c r="FIF5" s="79"/>
      <c r="FIG5" s="79"/>
      <c r="FIH5" s="79"/>
      <c r="FII5" s="79"/>
      <c r="FIJ5" s="79"/>
      <c r="FIK5" s="79"/>
      <c r="FIL5" s="79"/>
      <c r="FIM5" s="79"/>
      <c r="FIN5" s="79"/>
      <c r="FIO5" s="79"/>
      <c r="FIP5" s="79"/>
      <c r="FIQ5" s="79"/>
      <c r="FIR5" s="79"/>
      <c r="FIS5" s="79"/>
      <c r="FIT5" s="79"/>
      <c r="FIU5" s="79"/>
      <c r="FIV5" s="79"/>
      <c r="FIW5" s="79"/>
      <c r="FIX5" s="79"/>
      <c r="FIY5" s="79"/>
      <c r="FIZ5" s="79"/>
      <c r="FJA5" s="79"/>
      <c r="FJB5" s="79"/>
      <c r="FJC5" s="79"/>
      <c r="FJD5" s="79"/>
      <c r="FJE5" s="79"/>
      <c r="FJF5" s="79"/>
      <c r="FJG5" s="79"/>
      <c r="FJH5" s="79"/>
      <c r="FJI5" s="79"/>
      <c r="FJJ5" s="79"/>
      <c r="FJK5" s="79"/>
      <c r="FJL5" s="79"/>
      <c r="FJM5" s="79"/>
      <c r="FJN5" s="79"/>
      <c r="FJO5" s="79"/>
      <c r="FJP5" s="79"/>
      <c r="FJQ5" s="79"/>
      <c r="FJR5" s="79"/>
      <c r="FJS5" s="79"/>
      <c r="FJT5" s="79"/>
      <c r="FJU5" s="79"/>
      <c r="FJV5" s="79"/>
      <c r="FJW5" s="79"/>
      <c r="FJX5" s="79"/>
      <c r="FJY5" s="79"/>
      <c r="FJZ5" s="79"/>
      <c r="FKA5" s="79"/>
      <c r="FKB5" s="79"/>
      <c r="FKC5" s="79"/>
      <c r="FKD5" s="79"/>
      <c r="FKE5" s="79"/>
      <c r="FKF5" s="79"/>
      <c r="FKG5" s="79"/>
      <c r="FKH5" s="79"/>
      <c r="FKI5" s="79"/>
      <c r="FKJ5" s="79"/>
      <c r="FKK5" s="79"/>
      <c r="FKL5" s="79"/>
      <c r="FKM5" s="79"/>
      <c r="FKN5" s="79"/>
      <c r="FKO5" s="79"/>
      <c r="FKP5" s="79"/>
      <c r="FKQ5" s="79"/>
      <c r="FKR5" s="79"/>
      <c r="FKS5" s="79"/>
      <c r="FKT5" s="79"/>
      <c r="FKU5" s="79"/>
      <c r="FKV5" s="79"/>
      <c r="FKW5" s="79"/>
      <c r="FKX5" s="79"/>
      <c r="FKY5" s="79"/>
      <c r="FKZ5" s="79"/>
      <c r="FLA5" s="79"/>
      <c r="FLB5" s="79"/>
      <c r="FLC5" s="79"/>
      <c r="FLD5" s="79"/>
      <c r="FLE5" s="79"/>
      <c r="FLF5" s="79"/>
      <c r="FLG5" s="79"/>
      <c r="FLH5" s="79"/>
      <c r="FLI5" s="79"/>
      <c r="FLJ5" s="79"/>
      <c r="FLK5" s="79"/>
      <c r="FLL5" s="79"/>
      <c r="FLM5" s="79"/>
      <c r="FLN5" s="79"/>
      <c r="FLO5" s="79"/>
      <c r="FLP5" s="79"/>
      <c r="FLQ5" s="79"/>
      <c r="FLR5" s="79"/>
      <c r="FLS5" s="79"/>
      <c r="FLT5" s="79"/>
      <c r="FLU5" s="79"/>
      <c r="FLV5" s="79"/>
      <c r="FLW5" s="79"/>
      <c r="FLX5" s="79"/>
      <c r="FLY5" s="79"/>
      <c r="FLZ5" s="79"/>
      <c r="FMA5" s="79"/>
      <c r="FMB5" s="79"/>
      <c r="FMC5" s="79"/>
      <c r="FMD5" s="79"/>
      <c r="FME5" s="79"/>
      <c r="FMF5" s="79"/>
      <c r="FMG5" s="79"/>
      <c r="FMH5" s="79"/>
      <c r="FMI5" s="79"/>
      <c r="FMJ5" s="79"/>
      <c r="FMK5" s="79"/>
      <c r="FML5" s="79"/>
      <c r="FMM5" s="79"/>
      <c r="FMN5" s="79"/>
      <c r="FMO5" s="79"/>
      <c r="FMP5" s="79"/>
      <c r="FMQ5" s="79"/>
      <c r="FMR5" s="79"/>
      <c r="FMS5" s="79"/>
      <c r="FMT5" s="79"/>
      <c r="FMU5" s="79"/>
      <c r="FMV5" s="79"/>
      <c r="FMW5" s="79"/>
      <c r="FMX5" s="79"/>
      <c r="FMY5" s="79"/>
      <c r="FMZ5" s="79"/>
      <c r="FNA5" s="79"/>
      <c r="FNB5" s="79"/>
      <c r="FNC5" s="79"/>
      <c r="FND5" s="79"/>
      <c r="FNE5" s="79"/>
      <c r="FNF5" s="79"/>
      <c r="FNG5" s="79"/>
      <c r="FNH5" s="79"/>
      <c r="FNI5" s="79"/>
      <c r="FNJ5" s="79"/>
      <c r="FNK5" s="79"/>
      <c r="FNL5" s="79"/>
      <c r="FNM5" s="79"/>
      <c r="FNN5" s="79"/>
      <c r="FNO5" s="79"/>
      <c r="FNP5" s="79"/>
      <c r="FNQ5" s="79"/>
      <c r="FNR5" s="79"/>
      <c r="FNS5" s="79"/>
      <c r="FNT5" s="79"/>
      <c r="FNU5" s="79"/>
      <c r="FNV5" s="79"/>
      <c r="FNW5" s="79"/>
      <c r="FNX5" s="79"/>
      <c r="FNY5" s="79"/>
      <c r="FNZ5" s="79"/>
      <c r="FOA5" s="79"/>
      <c r="FOB5" s="79"/>
      <c r="FOC5" s="79"/>
      <c r="FOD5" s="79"/>
      <c r="FOE5" s="79"/>
      <c r="FOF5" s="79"/>
      <c r="FOG5" s="79"/>
      <c r="FOH5" s="79"/>
      <c r="FOI5" s="79"/>
      <c r="FOJ5" s="79"/>
      <c r="FOK5" s="79"/>
      <c r="FOL5" s="79"/>
      <c r="FOM5" s="79"/>
      <c r="FON5" s="79"/>
      <c r="FOO5" s="79"/>
      <c r="FOP5" s="79"/>
      <c r="FOQ5" s="79"/>
      <c r="FOR5" s="79"/>
      <c r="FOS5" s="79"/>
      <c r="FOT5" s="79"/>
      <c r="FOU5" s="79"/>
      <c r="FOV5" s="79"/>
      <c r="FOW5" s="79"/>
      <c r="FOX5" s="79"/>
      <c r="FOY5" s="79"/>
      <c r="FOZ5" s="79"/>
      <c r="FPA5" s="79"/>
      <c r="FPB5" s="79"/>
      <c r="FPC5" s="79"/>
      <c r="FPD5" s="79"/>
      <c r="FPE5" s="79"/>
      <c r="FPF5" s="79"/>
      <c r="FPG5" s="79"/>
      <c r="FPH5" s="79"/>
      <c r="FPI5" s="79"/>
      <c r="FPJ5" s="79"/>
      <c r="FPK5" s="79"/>
      <c r="FPL5" s="79"/>
      <c r="FPM5" s="79"/>
      <c r="FPN5" s="79"/>
      <c r="FPO5" s="79"/>
      <c r="FPP5" s="79"/>
      <c r="FPQ5" s="79"/>
      <c r="FPR5" s="79"/>
      <c r="FPS5" s="79"/>
      <c r="FPT5" s="79"/>
      <c r="FPU5" s="79"/>
      <c r="FPV5" s="79"/>
      <c r="FPW5" s="79"/>
      <c r="FPX5" s="79"/>
      <c r="FPY5" s="79"/>
      <c r="FPZ5" s="79"/>
      <c r="FQA5" s="79"/>
      <c r="FQB5" s="79"/>
      <c r="FQC5" s="79"/>
      <c r="FQD5" s="79"/>
      <c r="FQE5" s="79"/>
      <c r="FQF5" s="79"/>
      <c r="FQG5" s="79"/>
      <c r="FQH5" s="79"/>
      <c r="FQI5" s="79"/>
      <c r="FQJ5" s="79"/>
      <c r="FQK5" s="79"/>
      <c r="FQL5" s="79"/>
      <c r="FQM5" s="79"/>
      <c r="FQN5" s="79"/>
      <c r="FQO5" s="79"/>
      <c r="FQP5" s="79"/>
      <c r="FQQ5" s="79"/>
      <c r="FQR5" s="79"/>
      <c r="FQS5" s="79"/>
      <c r="FQT5" s="79"/>
      <c r="FQU5" s="79"/>
      <c r="FQV5" s="79"/>
      <c r="FQW5" s="79"/>
      <c r="FQX5" s="79"/>
      <c r="FQY5" s="79"/>
      <c r="FQZ5" s="79"/>
      <c r="FRA5" s="79"/>
      <c r="FRB5" s="79"/>
      <c r="FRC5" s="79"/>
      <c r="FRD5" s="79"/>
      <c r="FRE5" s="79"/>
      <c r="FRF5" s="79"/>
      <c r="FRG5" s="79"/>
      <c r="FRH5" s="79"/>
      <c r="FRI5" s="79"/>
      <c r="FRJ5" s="79"/>
      <c r="FRK5" s="79"/>
      <c r="FRL5" s="79"/>
      <c r="FRM5" s="79"/>
      <c r="FRN5" s="79"/>
      <c r="FRO5" s="79"/>
      <c r="FRP5" s="79"/>
      <c r="FRQ5" s="79"/>
      <c r="FRR5" s="79"/>
      <c r="FRS5" s="79"/>
      <c r="FRT5" s="79"/>
      <c r="FRU5" s="79"/>
      <c r="FRV5" s="79"/>
      <c r="FRW5" s="79"/>
      <c r="FRX5" s="79"/>
      <c r="FRY5" s="79"/>
      <c r="FRZ5" s="79"/>
      <c r="FSA5" s="79"/>
      <c r="FSB5" s="79"/>
      <c r="FSC5" s="79"/>
      <c r="FSD5" s="79"/>
      <c r="FSE5" s="79"/>
      <c r="FSF5" s="79"/>
      <c r="FSG5" s="79"/>
      <c r="FSH5" s="79"/>
      <c r="FSI5" s="79"/>
      <c r="FSJ5" s="79"/>
      <c r="FSK5" s="79"/>
      <c r="FSL5" s="79"/>
      <c r="FSM5" s="79"/>
      <c r="FSN5" s="79"/>
      <c r="FSO5" s="79"/>
      <c r="FSP5" s="79"/>
      <c r="FSQ5" s="79"/>
      <c r="FSR5" s="79"/>
      <c r="FSS5" s="79"/>
      <c r="FST5" s="79"/>
      <c r="FSU5" s="79"/>
      <c r="FSV5" s="79"/>
      <c r="FSW5" s="79"/>
      <c r="FSX5" s="79"/>
      <c r="FSY5" s="79"/>
      <c r="FSZ5" s="79"/>
      <c r="FTA5" s="79"/>
      <c r="FTB5" s="79"/>
      <c r="FTC5" s="79"/>
      <c r="FTD5" s="79"/>
      <c r="FTE5" s="79"/>
      <c r="FTF5" s="79"/>
      <c r="FTG5" s="79"/>
      <c r="FTH5" s="79"/>
      <c r="FTI5" s="79"/>
      <c r="FTJ5" s="79"/>
      <c r="FTK5" s="79"/>
      <c r="FTL5" s="79"/>
      <c r="FTM5" s="79"/>
      <c r="FTN5" s="79"/>
      <c r="FTO5" s="79"/>
      <c r="FTP5" s="79"/>
      <c r="FTQ5" s="79"/>
      <c r="FTR5" s="79"/>
      <c r="FTS5" s="79"/>
      <c r="FTT5" s="79"/>
      <c r="FTU5" s="79"/>
      <c r="FTV5" s="79"/>
      <c r="FTW5" s="79"/>
      <c r="FTX5" s="79"/>
      <c r="FTY5" s="79"/>
      <c r="FTZ5" s="79"/>
      <c r="FUA5" s="79"/>
      <c r="FUB5" s="79"/>
      <c r="FUC5" s="79"/>
      <c r="FUD5" s="79"/>
      <c r="FUE5" s="79"/>
      <c r="FUF5" s="79"/>
      <c r="FUG5" s="79"/>
      <c r="FUH5" s="79"/>
      <c r="FUI5" s="79"/>
      <c r="FUJ5" s="79"/>
      <c r="FUK5" s="79"/>
      <c r="FUL5" s="79"/>
      <c r="FUM5" s="79"/>
      <c r="FUN5" s="79"/>
      <c r="FUO5" s="79"/>
      <c r="FUP5" s="79"/>
      <c r="FUQ5" s="79"/>
      <c r="FUR5" s="79"/>
      <c r="FUS5" s="79"/>
      <c r="FUT5" s="79"/>
      <c r="FUU5" s="79"/>
      <c r="FUV5" s="79"/>
      <c r="FUW5" s="79"/>
      <c r="FUX5" s="79"/>
      <c r="FUY5" s="79"/>
      <c r="FUZ5" s="79"/>
      <c r="FVA5" s="79"/>
      <c r="FVB5" s="79"/>
      <c r="FVC5" s="79"/>
      <c r="FVD5" s="79"/>
      <c r="FVE5" s="79"/>
      <c r="FVF5" s="79"/>
      <c r="FVG5" s="79"/>
      <c r="FVH5" s="79"/>
      <c r="FVI5" s="79"/>
      <c r="FVJ5" s="79"/>
      <c r="FVK5" s="79"/>
      <c r="FVL5" s="79"/>
      <c r="FVM5" s="79"/>
      <c r="FVN5" s="79"/>
      <c r="FVO5" s="79"/>
      <c r="FVP5" s="79"/>
      <c r="FVQ5" s="79"/>
      <c r="FVR5" s="79"/>
      <c r="FVS5" s="79"/>
      <c r="FVT5" s="79"/>
      <c r="FVU5" s="79"/>
      <c r="FVV5" s="79"/>
      <c r="FVW5" s="79"/>
      <c r="FVX5" s="79"/>
      <c r="FVY5" s="79"/>
      <c r="FVZ5" s="79"/>
      <c r="FWA5" s="79"/>
      <c r="FWB5" s="79"/>
      <c r="FWC5" s="79"/>
      <c r="FWD5" s="79"/>
      <c r="FWE5" s="79"/>
      <c r="FWF5" s="79"/>
      <c r="FWG5" s="79"/>
      <c r="FWH5" s="79"/>
      <c r="FWI5" s="79"/>
      <c r="FWJ5" s="79"/>
      <c r="FWK5" s="79"/>
      <c r="FWL5" s="79"/>
      <c r="FWM5" s="79"/>
      <c r="FWN5" s="79"/>
      <c r="FWO5" s="79"/>
      <c r="FWP5" s="79"/>
      <c r="FWQ5" s="79"/>
      <c r="FWR5" s="79"/>
      <c r="FWS5" s="79"/>
      <c r="FWT5" s="79"/>
      <c r="FWU5" s="79"/>
      <c r="FWV5" s="79"/>
      <c r="FWW5" s="79"/>
      <c r="FWX5" s="79"/>
      <c r="FWY5" s="79"/>
      <c r="FWZ5" s="79"/>
      <c r="FXA5" s="79"/>
      <c r="FXB5" s="79"/>
      <c r="FXC5" s="79"/>
      <c r="FXD5" s="79"/>
      <c r="FXE5" s="79"/>
      <c r="FXF5" s="79"/>
      <c r="FXG5" s="79"/>
      <c r="FXH5" s="79"/>
      <c r="FXI5" s="79"/>
      <c r="FXJ5" s="79"/>
      <c r="FXK5" s="79"/>
      <c r="FXL5" s="79"/>
      <c r="FXM5" s="79"/>
      <c r="FXN5" s="79"/>
      <c r="FXO5" s="79"/>
      <c r="FXP5" s="79"/>
      <c r="FXQ5" s="79"/>
      <c r="FXR5" s="79"/>
      <c r="FXS5" s="79"/>
      <c r="FXT5" s="79"/>
      <c r="FXU5" s="79"/>
      <c r="FXV5" s="79"/>
      <c r="FXW5" s="79"/>
      <c r="FXX5" s="79"/>
      <c r="FXY5" s="79"/>
      <c r="FXZ5" s="79"/>
      <c r="FYA5" s="79"/>
      <c r="FYB5" s="79"/>
      <c r="FYC5" s="79"/>
      <c r="FYD5" s="79"/>
      <c r="FYE5" s="79"/>
      <c r="FYF5" s="79"/>
      <c r="FYG5" s="79"/>
      <c r="FYH5" s="79"/>
      <c r="FYI5" s="79"/>
      <c r="FYJ5" s="79"/>
      <c r="FYK5" s="79"/>
      <c r="FYL5" s="79"/>
      <c r="FYM5" s="79"/>
      <c r="FYN5" s="79"/>
      <c r="FYO5" s="79"/>
      <c r="FYP5" s="79"/>
      <c r="FYQ5" s="79"/>
      <c r="FYR5" s="79"/>
      <c r="FYS5" s="79"/>
      <c r="FYT5" s="79"/>
      <c r="FYU5" s="79"/>
      <c r="FYV5" s="79"/>
      <c r="FYW5" s="79"/>
      <c r="FYX5" s="79"/>
      <c r="FYY5" s="79"/>
      <c r="FYZ5" s="79"/>
      <c r="FZA5" s="79"/>
      <c r="FZB5" s="79"/>
      <c r="FZC5" s="79"/>
      <c r="FZD5" s="79"/>
      <c r="FZE5" s="79"/>
      <c r="FZF5" s="79"/>
      <c r="FZG5" s="79"/>
      <c r="FZH5" s="79"/>
      <c r="FZI5" s="79"/>
      <c r="FZJ5" s="79"/>
      <c r="FZK5" s="79"/>
      <c r="FZL5" s="79"/>
      <c r="FZM5" s="79"/>
      <c r="FZN5" s="79"/>
      <c r="FZO5" s="79"/>
      <c r="FZP5" s="79"/>
      <c r="FZQ5" s="79"/>
      <c r="FZR5" s="79"/>
      <c r="FZS5" s="79"/>
      <c r="FZT5" s="79"/>
      <c r="FZU5" s="79"/>
      <c r="FZV5" s="79"/>
      <c r="FZW5" s="79"/>
      <c r="FZX5" s="79"/>
      <c r="FZY5" s="79"/>
      <c r="FZZ5" s="79"/>
      <c r="GAA5" s="79"/>
      <c r="GAB5" s="79"/>
      <c r="GAC5" s="79"/>
      <c r="GAD5" s="79"/>
      <c r="GAE5" s="79"/>
      <c r="GAF5" s="79"/>
      <c r="GAG5" s="79"/>
      <c r="GAH5" s="79"/>
      <c r="GAI5" s="79"/>
      <c r="GAJ5" s="79"/>
      <c r="GAK5" s="79"/>
      <c r="GAL5" s="79"/>
      <c r="GAM5" s="79"/>
      <c r="GAN5" s="79"/>
      <c r="GAO5" s="79"/>
      <c r="GAP5" s="79"/>
      <c r="GAQ5" s="79"/>
      <c r="GAR5" s="79"/>
      <c r="GAS5" s="79"/>
      <c r="GAT5" s="79"/>
      <c r="GAU5" s="79"/>
      <c r="GAV5" s="79"/>
      <c r="GAW5" s="79"/>
      <c r="GAX5" s="79"/>
      <c r="GAY5" s="79"/>
      <c r="GAZ5" s="79"/>
      <c r="GBA5" s="79"/>
      <c r="GBB5" s="79"/>
      <c r="GBC5" s="79"/>
      <c r="GBD5" s="79"/>
      <c r="GBE5" s="79"/>
      <c r="GBF5" s="79"/>
      <c r="GBG5" s="79"/>
      <c r="GBH5" s="79"/>
      <c r="GBI5" s="79"/>
      <c r="GBJ5" s="79"/>
      <c r="GBK5" s="79"/>
      <c r="GBL5" s="79"/>
      <c r="GBM5" s="79"/>
      <c r="GBN5" s="79"/>
      <c r="GBO5" s="79"/>
      <c r="GBP5" s="79"/>
      <c r="GBQ5" s="79"/>
      <c r="GBR5" s="79"/>
      <c r="GBS5" s="79"/>
      <c r="GBT5" s="79"/>
      <c r="GBU5" s="79"/>
      <c r="GBV5" s="79"/>
      <c r="GBW5" s="79"/>
      <c r="GBX5" s="79"/>
      <c r="GBY5" s="79"/>
      <c r="GBZ5" s="79"/>
      <c r="GCA5" s="79"/>
      <c r="GCB5" s="79"/>
      <c r="GCC5" s="79"/>
      <c r="GCD5" s="79"/>
      <c r="GCE5" s="79"/>
      <c r="GCF5" s="79"/>
      <c r="GCG5" s="79"/>
      <c r="GCH5" s="79"/>
      <c r="GCI5" s="79"/>
      <c r="GCJ5" s="79"/>
      <c r="GCK5" s="79"/>
      <c r="GCL5" s="79"/>
      <c r="GCM5" s="79"/>
      <c r="GCN5" s="79"/>
      <c r="GCO5" s="79"/>
      <c r="GCP5" s="79"/>
      <c r="GCQ5" s="79"/>
      <c r="GCR5" s="79"/>
      <c r="GCS5" s="79"/>
      <c r="GCT5" s="79"/>
      <c r="GCU5" s="79"/>
      <c r="GCV5" s="79"/>
      <c r="GCW5" s="79"/>
      <c r="GCX5" s="79"/>
      <c r="GCY5" s="79"/>
      <c r="GCZ5" s="79"/>
      <c r="GDA5" s="79"/>
      <c r="GDB5" s="79"/>
      <c r="GDC5" s="79"/>
      <c r="GDD5" s="79"/>
      <c r="GDE5" s="79"/>
      <c r="GDF5" s="79"/>
      <c r="GDG5" s="79"/>
      <c r="GDH5" s="79"/>
      <c r="GDI5" s="79"/>
      <c r="GDJ5" s="79"/>
      <c r="GDK5" s="79"/>
      <c r="GDL5" s="79"/>
      <c r="GDM5" s="79"/>
      <c r="GDN5" s="79"/>
      <c r="GDO5" s="79"/>
      <c r="GDP5" s="79"/>
      <c r="GDQ5" s="79"/>
      <c r="GDR5" s="79"/>
      <c r="GDS5" s="79"/>
      <c r="GDT5" s="79"/>
      <c r="GDU5" s="79"/>
      <c r="GDV5" s="79"/>
      <c r="GDW5" s="79"/>
      <c r="GDX5" s="79"/>
      <c r="GDY5" s="79"/>
      <c r="GDZ5" s="79"/>
      <c r="GEA5" s="79"/>
      <c r="GEB5" s="79"/>
      <c r="GEC5" s="79"/>
      <c r="GED5" s="79"/>
      <c r="GEE5" s="79"/>
      <c r="GEF5" s="79"/>
      <c r="GEG5" s="79"/>
      <c r="GEH5" s="79"/>
      <c r="GEI5" s="79"/>
      <c r="GEJ5" s="79"/>
      <c r="GEK5" s="79"/>
      <c r="GEL5" s="79"/>
      <c r="GEM5" s="79"/>
      <c r="GEN5" s="79"/>
      <c r="GEO5" s="79"/>
      <c r="GEP5" s="79"/>
      <c r="GEQ5" s="79"/>
      <c r="GER5" s="79"/>
      <c r="GES5" s="79"/>
      <c r="GET5" s="79"/>
      <c r="GEU5" s="79"/>
      <c r="GEV5" s="79"/>
      <c r="GEW5" s="79"/>
      <c r="GEX5" s="79"/>
      <c r="GEY5" s="79"/>
      <c r="GEZ5" s="79"/>
      <c r="GFA5" s="79"/>
      <c r="GFB5" s="79"/>
      <c r="GFC5" s="79"/>
      <c r="GFD5" s="79"/>
      <c r="GFE5" s="79"/>
      <c r="GFF5" s="79"/>
      <c r="GFG5" s="79"/>
      <c r="GFH5" s="79"/>
      <c r="GFI5" s="79"/>
      <c r="GFJ5" s="79"/>
      <c r="GFK5" s="79"/>
      <c r="GFL5" s="79"/>
      <c r="GFM5" s="79"/>
      <c r="GFN5" s="79"/>
      <c r="GFO5" s="79"/>
      <c r="GFP5" s="79"/>
      <c r="GFQ5" s="79"/>
      <c r="GFR5" s="79"/>
      <c r="GFS5" s="79"/>
      <c r="GFT5" s="79"/>
      <c r="GFU5" s="79"/>
      <c r="GFV5" s="79"/>
      <c r="GFW5" s="79"/>
      <c r="GFX5" s="79"/>
      <c r="GFY5" s="79"/>
      <c r="GFZ5" s="79"/>
      <c r="GGA5" s="79"/>
      <c r="GGB5" s="79"/>
      <c r="GGC5" s="79"/>
      <c r="GGD5" s="79"/>
      <c r="GGE5" s="79"/>
      <c r="GGF5" s="79"/>
      <c r="GGG5" s="79"/>
      <c r="GGH5" s="79"/>
      <c r="GGI5" s="79"/>
      <c r="GGJ5" s="79"/>
      <c r="GGK5" s="79"/>
      <c r="GGL5" s="79"/>
      <c r="GGM5" s="79"/>
      <c r="GGN5" s="79"/>
      <c r="GGO5" s="79"/>
      <c r="GGP5" s="79"/>
      <c r="GGQ5" s="79"/>
      <c r="GGR5" s="79"/>
      <c r="GGS5" s="79"/>
      <c r="GGT5" s="79"/>
      <c r="GGU5" s="79"/>
      <c r="GGV5" s="79"/>
      <c r="GGW5" s="79"/>
      <c r="GGX5" s="79"/>
      <c r="GGY5" s="79"/>
      <c r="GGZ5" s="79"/>
      <c r="GHA5" s="79"/>
      <c r="GHB5" s="79"/>
      <c r="GHC5" s="79"/>
      <c r="GHD5" s="79"/>
      <c r="GHE5" s="79"/>
      <c r="GHF5" s="79"/>
      <c r="GHG5" s="79"/>
      <c r="GHH5" s="79"/>
      <c r="GHI5" s="79"/>
      <c r="GHJ5" s="79"/>
      <c r="GHK5" s="79"/>
      <c r="GHL5" s="79"/>
      <c r="GHM5" s="79"/>
      <c r="GHN5" s="79"/>
      <c r="GHO5" s="79"/>
      <c r="GHP5" s="79"/>
      <c r="GHQ5" s="79"/>
      <c r="GHR5" s="79"/>
      <c r="GHS5" s="79"/>
      <c r="GHT5" s="79"/>
      <c r="GHU5" s="79"/>
      <c r="GHV5" s="79"/>
      <c r="GHW5" s="79"/>
      <c r="GHX5" s="79"/>
      <c r="GHY5" s="79"/>
      <c r="GHZ5" s="79"/>
      <c r="GIA5" s="79"/>
      <c r="GIB5" s="79"/>
      <c r="GIC5" s="79"/>
      <c r="GID5" s="79"/>
      <c r="GIE5" s="79"/>
      <c r="GIF5" s="79"/>
      <c r="GIG5" s="79"/>
      <c r="GIH5" s="79"/>
      <c r="GII5" s="79"/>
      <c r="GIJ5" s="79"/>
      <c r="GIK5" s="79"/>
      <c r="GIL5" s="79"/>
      <c r="GIM5" s="79"/>
      <c r="GIN5" s="79"/>
      <c r="GIO5" s="79"/>
      <c r="GIP5" s="79"/>
      <c r="GIQ5" s="79"/>
      <c r="GIR5" s="79"/>
      <c r="GIS5" s="79"/>
      <c r="GIT5" s="79"/>
      <c r="GIU5" s="79"/>
      <c r="GIV5" s="79"/>
      <c r="GIW5" s="79"/>
      <c r="GIX5" s="79"/>
      <c r="GIY5" s="79"/>
      <c r="GIZ5" s="79"/>
      <c r="GJA5" s="79"/>
      <c r="GJB5" s="79"/>
      <c r="GJC5" s="79"/>
      <c r="GJD5" s="79"/>
      <c r="GJE5" s="79"/>
      <c r="GJF5" s="79"/>
      <c r="GJG5" s="79"/>
      <c r="GJH5" s="79"/>
      <c r="GJI5" s="79"/>
      <c r="GJJ5" s="79"/>
      <c r="GJK5" s="79"/>
      <c r="GJL5" s="79"/>
      <c r="GJM5" s="79"/>
      <c r="GJN5" s="79"/>
      <c r="GJO5" s="79"/>
      <c r="GJP5" s="79"/>
      <c r="GJQ5" s="79"/>
      <c r="GJR5" s="79"/>
      <c r="GJS5" s="79"/>
      <c r="GJT5" s="79"/>
      <c r="GJU5" s="79"/>
      <c r="GJV5" s="79"/>
      <c r="GJW5" s="79"/>
      <c r="GJX5" s="79"/>
      <c r="GJY5" s="79"/>
      <c r="GJZ5" s="79"/>
      <c r="GKA5" s="79"/>
      <c r="GKB5" s="79"/>
      <c r="GKC5" s="79"/>
      <c r="GKD5" s="79"/>
      <c r="GKE5" s="79"/>
      <c r="GKF5" s="79"/>
      <c r="GKG5" s="79"/>
      <c r="GKH5" s="79"/>
      <c r="GKI5" s="79"/>
      <c r="GKJ5" s="79"/>
      <c r="GKK5" s="79"/>
      <c r="GKL5" s="79"/>
      <c r="GKM5" s="79"/>
      <c r="GKN5" s="79"/>
      <c r="GKO5" s="79"/>
      <c r="GKP5" s="79"/>
      <c r="GKQ5" s="79"/>
      <c r="GKR5" s="79"/>
      <c r="GKS5" s="79"/>
      <c r="GKT5" s="79"/>
      <c r="GKU5" s="79"/>
      <c r="GKV5" s="79"/>
      <c r="GKW5" s="79"/>
      <c r="GKX5" s="79"/>
      <c r="GKY5" s="79"/>
      <c r="GKZ5" s="79"/>
      <c r="GLA5" s="79"/>
      <c r="GLB5" s="79"/>
      <c r="GLC5" s="79"/>
      <c r="GLD5" s="79"/>
      <c r="GLE5" s="79"/>
      <c r="GLF5" s="79"/>
      <c r="GLG5" s="79"/>
      <c r="GLH5" s="79"/>
      <c r="GLI5" s="79"/>
      <c r="GLJ5" s="79"/>
      <c r="GLK5" s="79"/>
      <c r="GLL5" s="79"/>
      <c r="GLM5" s="79"/>
      <c r="GLN5" s="79"/>
      <c r="GLO5" s="79"/>
      <c r="GLP5" s="79"/>
      <c r="GLQ5" s="79"/>
      <c r="GLR5" s="79"/>
      <c r="GLS5" s="79"/>
      <c r="GLT5" s="79"/>
      <c r="GLU5" s="79"/>
      <c r="GLV5" s="79"/>
      <c r="GLW5" s="79"/>
      <c r="GLX5" s="79"/>
      <c r="GLY5" s="79"/>
      <c r="GLZ5" s="79"/>
      <c r="GMA5" s="79"/>
      <c r="GMB5" s="79"/>
      <c r="GMC5" s="79"/>
      <c r="GMD5" s="79"/>
      <c r="GME5" s="79"/>
      <c r="GMF5" s="79"/>
      <c r="GMG5" s="79"/>
      <c r="GMH5" s="79"/>
      <c r="GMI5" s="79"/>
      <c r="GMJ5" s="79"/>
      <c r="GMK5" s="79"/>
      <c r="GML5" s="79"/>
      <c r="GMM5" s="79"/>
      <c r="GMN5" s="79"/>
      <c r="GMO5" s="79"/>
      <c r="GMP5" s="79"/>
      <c r="GMQ5" s="79"/>
      <c r="GMR5" s="79"/>
      <c r="GMS5" s="79"/>
      <c r="GMT5" s="79"/>
      <c r="GMU5" s="79"/>
      <c r="GMV5" s="79"/>
      <c r="GMW5" s="79"/>
      <c r="GMX5" s="79"/>
      <c r="GMY5" s="79"/>
      <c r="GMZ5" s="79"/>
      <c r="GNA5" s="79"/>
      <c r="GNB5" s="79"/>
      <c r="GNC5" s="79"/>
      <c r="GND5" s="79"/>
      <c r="GNE5" s="79"/>
      <c r="GNF5" s="79"/>
      <c r="GNG5" s="79"/>
      <c r="GNH5" s="79"/>
      <c r="GNI5" s="79"/>
      <c r="GNJ5" s="79"/>
      <c r="GNK5" s="79"/>
      <c r="GNL5" s="79"/>
      <c r="GNM5" s="79"/>
      <c r="GNN5" s="79"/>
      <c r="GNO5" s="79"/>
      <c r="GNP5" s="79"/>
      <c r="GNQ5" s="79"/>
      <c r="GNR5" s="79"/>
      <c r="GNS5" s="79"/>
      <c r="GNT5" s="79"/>
      <c r="GNU5" s="79"/>
      <c r="GNV5" s="79"/>
      <c r="GNW5" s="79"/>
      <c r="GNX5" s="79"/>
      <c r="GNY5" s="79"/>
      <c r="GNZ5" s="79"/>
      <c r="GOA5" s="79"/>
      <c r="GOB5" s="79"/>
      <c r="GOC5" s="79"/>
      <c r="GOD5" s="79"/>
      <c r="GOE5" s="79"/>
      <c r="GOF5" s="79"/>
      <c r="GOG5" s="79"/>
      <c r="GOH5" s="79"/>
      <c r="GOI5" s="79"/>
      <c r="GOJ5" s="79"/>
      <c r="GOK5" s="79"/>
      <c r="GOL5" s="79"/>
      <c r="GOM5" s="79"/>
      <c r="GON5" s="79"/>
      <c r="GOO5" s="79"/>
      <c r="GOP5" s="79"/>
      <c r="GOQ5" s="79"/>
      <c r="GOR5" s="79"/>
      <c r="GOS5" s="79"/>
      <c r="GOT5" s="79"/>
      <c r="GOU5" s="79"/>
      <c r="GOV5" s="79"/>
      <c r="GOW5" s="79"/>
      <c r="GOX5" s="79"/>
      <c r="GOY5" s="79"/>
      <c r="GOZ5" s="79"/>
      <c r="GPA5" s="79"/>
      <c r="GPB5" s="79"/>
      <c r="GPC5" s="79"/>
      <c r="GPD5" s="79"/>
      <c r="GPE5" s="79"/>
      <c r="GPF5" s="79"/>
      <c r="GPG5" s="79"/>
      <c r="GPH5" s="79"/>
      <c r="GPI5" s="79"/>
      <c r="GPJ5" s="79"/>
      <c r="GPK5" s="79"/>
      <c r="GPL5" s="79"/>
      <c r="GPM5" s="79"/>
      <c r="GPN5" s="79"/>
      <c r="GPO5" s="79"/>
      <c r="GPP5" s="79"/>
      <c r="GPQ5" s="79"/>
      <c r="GPR5" s="79"/>
      <c r="GPS5" s="79"/>
      <c r="GPT5" s="79"/>
      <c r="GPU5" s="79"/>
      <c r="GPV5" s="79"/>
      <c r="GPW5" s="79"/>
      <c r="GPX5" s="79"/>
      <c r="GPY5" s="79"/>
      <c r="GPZ5" s="79"/>
      <c r="GQA5" s="79"/>
      <c r="GQB5" s="79"/>
      <c r="GQC5" s="79"/>
      <c r="GQD5" s="79"/>
      <c r="GQE5" s="79"/>
      <c r="GQF5" s="79"/>
      <c r="GQG5" s="79"/>
      <c r="GQH5" s="79"/>
      <c r="GQI5" s="79"/>
      <c r="GQJ5" s="79"/>
      <c r="GQK5" s="79"/>
      <c r="GQL5" s="79"/>
      <c r="GQM5" s="79"/>
      <c r="GQN5" s="79"/>
      <c r="GQO5" s="79"/>
      <c r="GQP5" s="79"/>
      <c r="GQQ5" s="79"/>
      <c r="GQR5" s="79"/>
      <c r="GQS5" s="79"/>
      <c r="GQT5" s="79"/>
      <c r="GQU5" s="79"/>
      <c r="GQV5" s="79"/>
      <c r="GQW5" s="79"/>
      <c r="GQX5" s="79"/>
      <c r="GQY5" s="79"/>
      <c r="GQZ5" s="79"/>
      <c r="GRA5" s="79"/>
      <c r="GRB5" s="79"/>
      <c r="GRC5" s="79"/>
      <c r="GRD5" s="79"/>
      <c r="GRE5" s="79"/>
      <c r="GRF5" s="79"/>
      <c r="GRG5" s="79"/>
      <c r="GRH5" s="79"/>
      <c r="GRI5" s="79"/>
      <c r="GRJ5" s="79"/>
      <c r="GRK5" s="79"/>
      <c r="GRL5" s="79"/>
      <c r="GRM5" s="79"/>
      <c r="GRN5" s="79"/>
      <c r="GRO5" s="79"/>
      <c r="GRP5" s="79"/>
      <c r="GRQ5" s="79"/>
      <c r="GRR5" s="79"/>
      <c r="GRS5" s="79"/>
      <c r="GRT5" s="79"/>
      <c r="GRU5" s="79"/>
      <c r="GRV5" s="79"/>
      <c r="GRW5" s="79"/>
      <c r="GRX5" s="79"/>
      <c r="GRY5" s="79"/>
      <c r="GRZ5" s="79"/>
      <c r="GSA5" s="79"/>
      <c r="GSB5" s="79"/>
      <c r="GSC5" s="79"/>
      <c r="GSD5" s="79"/>
      <c r="GSE5" s="79"/>
      <c r="GSF5" s="79"/>
      <c r="GSG5" s="79"/>
      <c r="GSH5" s="79"/>
      <c r="GSI5" s="79"/>
      <c r="GSJ5" s="79"/>
      <c r="GSK5" s="79"/>
      <c r="GSL5" s="79"/>
      <c r="GSM5" s="79"/>
      <c r="GSN5" s="79"/>
      <c r="GSO5" s="79"/>
      <c r="GSP5" s="79"/>
      <c r="GSQ5" s="79"/>
      <c r="GSR5" s="79"/>
      <c r="GSS5" s="79"/>
      <c r="GST5" s="79"/>
      <c r="GSU5" s="79"/>
      <c r="GSV5" s="79"/>
      <c r="GSW5" s="79"/>
      <c r="GSX5" s="79"/>
      <c r="GSY5" s="79"/>
      <c r="GSZ5" s="79"/>
      <c r="GTA5" s="79"/>
      <c r="GTB5" s="79"/>
      <c r="GTC5" s="79"/>
      <c r="GTD5" s="79"/>
      <c r="GTE5" s="79"/>
      <c r="GTF5" s="79"/>
      <c r="GTG5" s="79"/>
      <c r="GTH5" s="79"/>
      <c r="GTI5" s="79"/>
      <c r="GTJ5" s="79"/>
      <c r="GTK5" s="79"/>
      <c r="GTL5" s="79"/>
      <c r="GTM5" s="79"/>
      <c r="GTN5" s="79"/>
      <c r="GTO5" s="79"/>
      <c r="GTP5" s="79"/>
      <c r="GTQ5" s="79"/>
      <c r="GTR5" s="79"/>
      <c r="GTS5" s="79"/>
      <c r="GTT5" s="79"/>
      <c r="GTU5" s="79"/>
      <c r="GTV5" s="79"/>
      <c r="GTW5" s="79"/>
      <c r="GTX5" s="79"/>
      <c r="GTY5" s="79"/>
      <c r="GTZ5" s="79"/>
      <c r="GUA5" s="79"/>
      <c r="GUB5" s="79"/>
      <c r="GUC5" s="79"/>
      <c r="GUD5" s="79"/>
      <c r="GUE5" s="79"/>
      <c r="GUF5" s="79"/>
      <c r="GUG5" s="79"/>
      <c r="GUH5" s="79"/>
      <c r="GUI5" s="79"/>
      <c r="GUJ5" s="79"/>
      <c r="GUK5" s="79"/>
      <c r="GUL5" s="79"/>
      <c r="GUM5" s="79"/>
      <c r="GUN5" s="79"/>
      <c r="GUO5" s="79"/>
      <c r="GUP5" s="79"/>
      <c r="GUQ5" s="79"/>
      <c r="GUR5" s="79"/>
      <c r="GUS5" s="79"/>
      <c r="GUT5" s="79"/>
      <c r="GUU5" s="79"/>
      <c r="GUV5" s="79"/>
      <c r="GUW5" s="79"/>
      <c r="GUX5" s="79"/>
      <c r="GUY5" s="79"/>
      <c r="GUZ5" s="79"/>
      <c r="GVA5" s="79"/>
      <c r="GVB5" s="79"/>
      <c r="GVC5" s="79"/>
      <c r="GVD5" s="79"/>
      <c r="GVE5" s="79"/>
      <c r="GVF5" s="79"/>
      <c r="GVG5" s="79"/>
      <c r="GVH5" s="79"/>
      <c r="GVI5" s="79"/>
      <c r="GVJ5" s="79"/>
      <c r="GVK5" s="79"/>
      <c r="GVL5" s="79"/>
      <c r="GVM5" s="79"/>
      <c r="GVN5" s="79"/>
      <c r="GVO5" s="79"/>
      <c r="GVP5" s="79"/>
      <c r="GVQ5" s="79"/>
      <c r="GVR5" s="79"/>
      <c r="GVS5" s="79"/>
      <c r="GVT5" s="79"/>
      <c r="GVU5" s="79"/>
      <c r="GVV5" s="79"/>
      <c r="GVW5" s="79"/>
      <c r="GVX5" s="79"/>
      <c r="GVY5" s="79"/>
      <c r="GVZ5" s="79"/>
      <c r="GWA5" s="79"/>
      <c r="GWB5" s="79"/>
      <c r="GWC5" s="79"/>
      <c r="GWD5" s="79"/>
      <c r="GWE5" s="79"/>
      <c r="GWF5" s="79"/>
      <c r="GWG5" s="79"/>
      <c r="GWH5" s="79"/>
      <c r="GWI5" s="79"/>
      <c r="GWJ5" s="79"/>
      <c r="GWK5" s="79"/>
      <c r="GWL5" s="79"/>
      <c r="GWM5" s="79"/>
      <c r="GWN5" s="79"/>
      <c r="GWO5" s="79"/>
      <c r="GWP5" s="79"/>
      <c r="GWQ5" s="79"/>
      <c r="GWR5" s="79"/>
      <c r="GWS5" s="79"/>
      <c r="GWT5" s="79"/>
      <c r="GWU5" s="79"/>
      <c r="GWV5" s="79"/>
      <c r="GWW5" s="79"/>
      <c r="GWX5" s="79"/>
      <c r="GWY5" s="79"/>
      <c r="GWZ5" s="79"/>
      <c r="GXA5" s="79"/>
      <c r="GXB5" s="79"/>
      <c r="GXC5" s="79"/>
      <c r="GXD5" s="79"/>
      <c r="GXE5" s="79"/>
      <c r="GXF5" s="79"/>
      <c r="GXG5" s="79"/>
      <c r="GXH5" s="79"/>
      <c r="GXI5" s="79"/>
      <c r="GXJ5" s="79"/>
      <c r="GXK5" s="79"/>
      <c r="GXL5" s="79"/>
      <c r="GXM5" s="79"/>
      <c r="GXN5" s="79"/>
      <c r="GXO5" s="79"/>
      <c r="GXP5" s="79"/>
      <c r="GXQ5" s="79"/>
      <c r="GXR5" s="79"/>
      <c r="GXS5" s="79"/>
      <c r="GXT5" s="79"/>
      <c r="GXU5" s="79"/>
      <c r="GXV5" s="79"/>
      <c r="GXW5" s="79"/>
      <c r="GXX5" s="79"/>
      <c r="GXY5" s="79"/>
      <c r="GXZ5" s="79"/>
      <c r="GYA5" s="79"/>
      <c r="GYB5" s="79"/>
      <c r="GYC5" s="79"/>
      <c r="GYD5" s="79"/>
      <c r="GYE5" s="79"/>
      <c r="GYF5" s="79"/>
      <c r="GYG5" s="79"/>
      <c r="GYH5" s="79"/>
      <c r="GYI5" s="79"/>
      <c r="GYJ5" s="79"/>
      <c r="GYK5" s="79"/>
      <c r="GYL5" s="79"/>
      <c r="GYM5" s="79"/>
      <c r="GYN5" s="79"/>
      <c r="GYO5" s="79"/>
      <c r="GYP5" s="79"/>
      <c r="GYQ5" s="79"/>
      <c r="GYR5" s="79"/>
      <c r="GYS5" s="79"/>
      <c r="GYT5" s="79"/>
      <c r="GYU5" s="79"/>
      <c r="GYV5" s="79"/>
      <c r="GYW5" s="79"/>
      <c r="GYX5" s="79"/>
      <c r="GYY5" s="79"/>
      <c r="GYZ5" s="79"/>
      <c r="GZA5" s="79"/>
      <c r="GZB5" s="79"/>
      <c r="GZC5" s="79"/>
      <c r="GZD5" s="79"/>
      <c r="GZE5" s="79"/>
      <c r="GZF5" s="79"/>
      <c r="GZG5" s="79"/>
      <c r="GZH5" s="79"/>
      <c r="GZI5" s="79"/>
      <c r="GZJ5" s="79"/>
      <c r="GZK5" s="79"/>
      <c r="GZL5" s="79"/>
      <c r="GZM5" s="79"/>
      <c r="GZN5" s="79"/>
      <c r="GZO5" s="79"/>
      <c r="GZP5" s="79"/>
      <c r="GZQ5" s="79"/>
      <c r="GZR5" s="79"/>
      <c r="GZS5" s="79"/>
      <c r="GZT5" s="79"/>
      <c r="GZU5" s="79"/>
      <c r="GZV5" s="79"/>
      <c r="GZW5" s="79"/>
      <c r="GZX5" s="79"/>
      <c r="GZY5" s="79"/>
      <c r="GZZ5" s="79"/>
      <c r="HAA5" s="79"/>
      <c r="HAB5" s="79"/>
      <c r="HAC5" s="79"/>
      <c r="HAD5" s="79"/>
      <c r="HAE5" s="79"/>
      <c r="HAF5" s="79"/>
      <c r="HAG5" s="79"/>
      <c r="HAH5" s="79"/>
      <c r="HAI5" s="79"/>
      <c r="HAJ5" s="79"/>
      <c r="HAK5" s="79"/>
      <c r="HAL5" s="79"/>
      <c r="HAM5" s="79"/>
      <c r="HAN5" s="79"/>
      <c r="HAO5" s="79"/>
      <c r="HAP5" s="79"/>
      <c r="HAQ5" s="79"/>
      <c r="HAR5" s="79"/>
      <c r="HAS5" s="79"/>
      <c r="HAT5" s="79"/>
      <c r="HAU5" s="79"/>
      <c r="HAV5" s="79"/>
      <c r="HAW5" s="79"/>
      <c r="HAX5" s="79"/>
      <c r="HAY5" s="79"/>
      <c r="HAZ5" s="79"/>
      <c r="HBA5" s="79"/>
      <c r="HBB5" s="79"/>
      <c r="HBC5" s="79"/>
      <c r="HBD5" s="79"/>
      <c r="HBE5" s="79"/>
      <c r="HBF5" s="79"/>
      <c r="HBG5" s="79"/>
      <c r="HBH5" s="79"/>
      <c r="HBI5" s="79"/>
      <c r="HBJ5" s="79"/>
      <c r="HBK5" s="79"/>
      <c r="HBL5" s="79"/>
      <c r="HBM5" s="79"/>
      <c r="HBN5" s="79"/>
      <c r="HBO5" s="79"/>
      <c r="HBP5" s="79"/>
      <c r="HBQ5" s="79"/>
      <c r="HBR5" s="79"/>
      <c r="HBS5" s="79"/>
      <c r="HBT5" s="79"/>
      <c r="HBU5" s="79"/>
      <c r="HBV5" s="79"/>
      <c r="HBW5" s="79"/>
      <c r="HBX5" s="79"/>
      <c r="HBY5" s="79"/>
      <c r="HBZ5" s="79"/>
      <c r="HCA5" s="79"/>
      <c r="HCB5" s="79"/>
      <c r="HCC5" s="79"/>
      <c r="HCD5" s="79"/>
      <c r="HCE5" s="79"/>
      <c r="HCF5" s="79"/>
      <c r="HCG5" s="79"/>
      <c r="HCH5" s="79"/>
      <c r="HCI5" s="79"/>
      <c r="HCJ5" s="79"/>
      <c r="HCK5" s="79"/>
      <c r="HCL5" s="79"/>
      <c r="HCM5" s="79"/>
      <c r="HCN5" s="79"/>
      <c r="HCO5" s="79"/>
      <c r="HCP5" s="79"/>
      <c r="HCQ5" s="79"/>
      <c r="HCR5" s="79"/>
      <c r="HCS5" s="79"/>
      <c r="HCT5" s="79"/>
      <c r="HCU5" s="79"/>
      <c r="HCV5" s="79"/>
      <c r="HCW5" s="79"/>
      <c r="HCX5" s="79"/>
      <c r="HCY5" s="79"/>
      <c r="HCZ5" s="79"/>
      <c r="HDA5" s="79"/>
      <c r="HDB5" s="79"/>
      <c r="HDC5" s="79"/>
      <c r="HDD5" s="79"/>
      <c r="HDE5" s="79"/>
      <c r="HDF5" s="79"/>
      <c r="HDG5" s="79"/>
      <c r="HDH5" s="79"/>
      <c r="HDI5" s="79"/>
      <c r="HDJ5" s="79"/>
      <c r="HDK5" s="79"/>
      <c r="HDL5" s="79"/>
      <c r="HDM5" s="79"/>
      <c r="HDN5" s="79"/>
      <c r="HDO5" s="79"/>
      <c r="HDP5" s="79"/>
      <c r="HDQ5" s="79"/>
      <c r="HDR5" s="79"/>
      <c r="HDS5" s="79"/>
      <c r="HDT5" s="79"/>
      <c r="HDU5" s="79"/>
      <c r="HDV5" s="79"/>
      <c r="HDW5" s="79"/>
      <c r="HDX5" s="79"/>
      <c r="HDY5" s="79"/>
      <c r="HDZ5" s="79"/>
      <c r="HEA5" s="79"/>
      <c r="HEB5" s="79"/>
      <c r="HEC5" s="79"/>
      <c r="HED5" s="79"/>
      <c r="HEE5" s="79"/>
      <c r="HEF5" s="79"/>
      <c r="HEG5" s="79"/>
      <c r="HEH5" s="79"/>
      <c r="HEI5" s="79"/>
      <c r="HEJ5" s="79"/>
      <c r="HEK5" s="79"/>
      <c r="HEL5" s="79"/>
      <c r="HEM5" s="79"/>
      <c r="HEN5" s="79"/>
      <c r="HEO5" s="79"/>
      <c r="HEP5" s="79"/>
      <c r="HEQ5" s="79"/>
      <c r="HER5" s="79"/>
      <c r="HES5" s="79"/>
      <c r="HET5" s="79"/>
      <c r="HEU5" s="79"/>
      <c r="HEV5" s="79"/>
      <c r="HEW5" s="79"/>
      <c r="HEX5" s="79"/>
      <c r="HEY5" s="79"/>
      <c r="HEZ5" s="79"/>
      <c r="HFA5" s="79"/>
      <c r="HFB5" s="79"/>
      <c r="HFC5" s="79"/>
      <c r="HFD5" s="79"/>
      <c r="HFE5" s="79"/>
      <c r="HFF5" s="79"/>
      <c r="HFG5" s="79"/>
      <c r="HFH5" s="79"/>
      <c r="HFI5" s="79"/>
      <c r="HFJ5" s="79"/>
      <c r="HFK5" s="79"/>
      <c r="HFL5" s="79"/>
      <c r="HFM5" s="79"/>
      <c r="HFN5" s="79"/>
      <c r="HFO5" s="79"/>
      <c r="HFP5" s="79"/>
      <c r="HFQ5" s="79"/>
      <c r="HFR5" s="79"/>
      <c r="HFS5" s="79"/>
      <c r="HFT5" s="79"/>
      <c r="HFU5" s="79"/>
      <c r="HFV5" s="79"/>
      <c r="HFW5" s="79"/>
      <c r="HFX5" s="79"/>
      <c r="HFY5" s="79"/>
      <c r="HFZ5" s="79"/>
      <c r="HGA5" s="79"/>
      <c r="HGB5" s="79"/>
      <c r="HGC5" s="79"/>
      <c r="HGD5" s="79"/>
      <c r="HGE5" s="79"/>
      <c r="HGF5" s="79"/>
      <c r="HGG5" s="79"/>
      <c r="HGH5" s="79"/>
      <c r="HGI5" s="79"/>
      <c r="HGJ5" s="79"/>
      <c r="HGK5" s="79"/>
      <c r="HGL5" s="79"/>
      <c r="HGM5" s="79"/>
      <c r="HGN5" s="79"/>
      <c r="HGO5" s="79"/>
      <c r="HGP5" s="79"/>
      <c r="HGQ5" s="79"/>
      <c r="HGR5" s="79"/>
      <c r="HGS5" s="79"/>
      <c r="HGT5" s="79"/>
      <c r="HGU5" s="79"/>
      <c r="HGV5" s="79"/>
      <c r="HGW5" s="79"/>
      <c r="HGX5" s="79"/>
      <c r="HGY5" s="79"/>
      <c r="HGZ5" s="79"/>
      <c r="HHA5" s="79"/>
      <c r="HHB5" s="79"/>
      <c r="HHC5" s="79"/>
      <c r="HHD5" s="79"/>
      <c r="HHE5" s="79"/>
      <c r="HHF5" s="79"/>
      <c r="HHG5" s="79"/>
      <c r="HHH5" s="79"/>
      <c r="HHI5" s="79"/>
      <c r="HHJ5" s="79"/>
      <c r="HHK5" s="79"/>
      <c r="HHL5" s="79"/>
      <c r="HHM5" s="79"/>
      <c r="HHN5" s="79"/>
      <c r="HHO5" s="79"/>
      <c r="HHP5" s="79"/>
      <c r="HHQ5" s="79"/>
      <c r="HHR5" s="79"/>
      <c r="HHS5" s="79"/>
      <c r="HHT5" s="79"/>
      <c r="HHU5" s="79"/>
      <c r="HHV5" s="79"/>
      <c r="HHW5" s="79"/>
      <c r="HHX5" s="79"/>
      <c r="HHY5" s="79"/>
      <c r="HHZ5" s="79"/>
      <c r="HIA5" s="79"/>
      <c r="HIB5" s="79"/>
      <c r="HIC5" s="79"/>
      <c r="HID5" s="79"/>
      <c r="HIE5" s="79"/>
      <c r="HIF5" s="79"/>
      <c r="HIG5" s="79"/>
      <c r="HIH5" s="79"/>
      <c r="HII5" s="79"/>
      <c r="HIJ5" s="79"/>
      <c r="HIK5" s="79"/>
      <c r="HIL5" s="79"/>
      <c r="HIM5" s="79"/>
      <c r="HIN5" s="79"/>
      <c r="HIO5" s="79"/>
      <c r="HIP5" s="79"/>
      <c r="HIQ5" s="79"/>
      <c r="HIR5" s="79"/>
      <c r="HIS5" s="79"/>
      <c r="HIT5" s="79"/>
      <c r="HIU5" s="79"/>
      <c r="HIV5" s="79"/>
      <c r="HIW5" s="79"/>
      <c r="HIX5" s="79"/>
      <c r="HIY5" s="79"/>
      <c r="HIZ5" s="79"/>
      <c r="HJA5" s="79"/>
      <c r="HJB5" s="79"/>
      <c r="HJC5" s="79"/>
      <c r="HJD5" s="79"/>
      <c r="HJE5" s="79"/>
      <c r="HJF5" s="79"/>
      <c r="HJG5" s="79"/>
      <c r="HJH5" s="79"/>
      <c r="HJI5" s="79"/>
      <c r="HJJ5" s="79"/>
      <c r="HJK5" s="79"/>
      <c r="HJL5" s="79"/>
      <c r="HJM5" s="79"/>
      <c r="HJN5" s="79"/>
      <c r="HJO5" s="79"/>
      <c r="HJP5" s="79"/>
      <c r="HJQ5" s="79"/>
      <c r="HJR5" s="79"/>
      <c r="HJS5" s="79"/>
      <c r="HJT5" s="79"/>
      <c r="HJU5" s="79"/>
      <c r="HJV5" s="79"/>
      <c r="HJW5" s="79"/>
      <c r="HJX5" s="79"/>
      <c r="HJY5" s="79"/>
      <c r="HJZ5" s="79"/>
      <c r="HKA5" s="79"/>
      <c r="HKB5" s="79"/>
      <c r="HKC5" s="79"/>
      <c r="HKD5" s="79"/>
      <c r="HKE5" s="79"/>
      <c r="HKF5" s="79"/>
      <c r="HKG5" s="79"/>
      <c r="HKH5" s="79"/>
      <c r="HKI5" s="79"/>
      <c r="HKJ5" s="79"/>
      <c r="HKK5" s="79"/>
      <c r="HKL5" s="79"/>
      <c r="HKM5" s="79"/>
      <c r="HKN5" s="79"/>
      <c r="HKO5" s="79"/>
      <c r="HKP5" s="79"/>
      <c r="HKQ5" s="79"/>
      <c r="HKR5" s="79"/>
      <c r="HKS5" s="79"/>
      <c r="HKT5" s="79"/>
      <c r="HKU5" s="79"/>
      <c r="HKV5" s="79"/>
      <c r="HKW5" s="79"/>
      <c r="HKX5" s="79"/>
      <c r="HKY5" s="79"/>
      <c r="HKZ5" s="79"/>
      <c r="HLA5" s="79"/>
      <c r="HLB5" s="79"/>
      <c r="HLC5" s="79"/>
      <c r="HLD5" s="79"/>
      <c r="HLE5" s="79"/>
      <c r="HLF5" s="79"/>
      <c r="HLG5" s="79"/>
      <c r="HLH5" s="79"/>
      <c r="HLI5" s="79"/>
      <c r="HLJ5" s="79"/>
      <c r="HLK5" s="79"/>
      <c r="HLL5" s="79"/>
      <c r="HLM5" s="79"/>
      <c r="HLN5" s="79"/>
      <c r="HLO5" s="79"/>
      <c r="HLP5" s="79"/>
      <c r="HLQ5" s="79"/>
      <c r="HLR5" s="79"/>
      <c r="HLS5" s="79"/>
      <c r="HLT5" s="79"/>
      <c r="HLU5" s="79"/>
      <c r="HLV5" s="79"/>
      <c r="HLW5" s="79"/>
      <c r="HLX5" s="79"/>
      <c r="HLY5" s="79"/>
      <c r="HLZ5" s="79"/>
      <c r="HMA5" s="79"/>
      <c r="HMB5" s="79"/>
      <c r="HMC5" s="79"/>
      <c r="HMD5" s="79"/>
      <c r="HME5" s="79"/>
      <c r="HMF5" s="79"/>
      <c r="HMG5" s="79"/>
      <c r="HMH5" s="79"/>
      <c r="HMI5" s="79"/>
      <c r="HMJ5" s="79"/>
      <c r="HMK5" s="79"/>
      <c r="HML5" s="79"/>
      <c r="HMM5" s="79"/>
      <c r="HMN5" s="79"/>
      <c r="HMO5" s="79"/>
      <c r="HMP5" s="79"/>
      <c r="HMQ5" s="79"/>
      <c r="HMR5" s="79"/>
      <c r="HMS5" s="79"/>
      <c r="HMT5" s="79"/>
      <c r="HMU5" s="79"/>
      <c r="HMV5" s="79"/>
      <c r="HMW5" s="79"/>
      <c r="HMX5" s="79"/>
      <c r="HMY5" s="79"/>
      <c r="HMZ5" s="79"/>
      <c r="HNA5" s="79"/>
      <c r="HNB5" s="79"/>
      <c r="HNC5" s="79"/>
      <c r="HND5" s="79"/>
      <c r="HNE5" s="79"/>
      <c r="HNF5" s="79"/>
      <c r="HNG5" s="79"/>
      <c r="HNH5" s="79"/>
      <c r="HNI5" s="79"/>
      <c r="HNJ5" s="79"/>
      <c r="HNK5" s="79"/>
      <c r="HNL5" s="79"/>
      <c r="HNM5" s="79"/>
      <c r="HNN5" s="79"/>
      <c r="HNO5" s="79"/>
      <c r="HNP5" s="79"/>
      <c r="HNQ5" s="79"/>
      <c r="HNR5" s="79"/>
      <c r="HNS5" s="79"/>
      <c r="HNT5" s="79"/>
      <c r="HNU5" s="79"/>
      <c r="HNV5" s="79"/>
      <c r="HNW5" s="79"/>
      <c r="HNX5" s="79"/>
      <c r="HNY5" s="79"/>
      <c r="HNZ5" s="79"/>
      <c r="HOA5" s="79"/>
      <c r="HOB5" s="79"/>
      <c r="HOC5" s="79"/>
      <c r="HOD5" s="79"/>
      <c r="HOE5" s="79"/>
      <c r="HOF5" s="79"/>
      <c r="HOG5" s="79"/>
      <c r="HOH5" s="79"/>
      <c r="HOI5" s="79"/>
      <c r="HOJ5" s="79"/>
      <c r="HOK5" s="79"/>
      <c r="HOL5" s="79"/>
      <c r="HOM5" s="79"/>
      <c r="HON5" s="79"/>
      <c r="HOO5" s="79"/>
      <c r="HOP5" s="79"/>
      <c r="HOQ5" s="79"/>
      <c r="HOR5" s="79"/>
      <c r="HOS5" s="79"/>
      <c r="HOT5" s="79"/>
      <c r="HOU5" s="79"/>
      <c r="HOV5" s="79"/>
      <c r="HOW5" s="79"/>
      <c r="HOX5" s="79"/>
      <c r="HOY5" s="79"/>
      <c r="HOZ5" s="79"/>
      <c r="HPA5" s="79"/>
      <c r="HPB5" s="79"/>
      <c r="HPC5" s="79"/>
      <c r="HPD5" s="79"/>
      <c r="HPE5" s="79"/>
      <c r="HPF5" s="79"/>
      <c r="HPG5" s="79"/>
      <c r="HPH5" s="79"/>
      <c r="HPI5" s="79"/>
      <c r="HPJ5" s="79"/>
      <c r="HPK5" s="79"/>
      <c r="HPL5" s="79"/>
      <c r="HPM5" s="79"/>
      <c r="HPN5" s="79"/>
      <c r="HPO5" s="79"/>
      <c r="HPP5" s="79"/>
      <c r="HPQ5" s="79"/>
      <c r="HPR5" s="79"/>
      <c r="HPS5" s="79"/>
      <c r="HPT5" s="79"/>
      <c r="HPU5" s="79"/>
      <c r="HPV5" s="79"/>
      <c r="HPW5" s="79"/>
      <c r="HPX5" s="79"/>
      <c r="HPY5" s="79"/>
      <c r="HPZ5" s="79"/>
      <c r="HQA5" s="79"/>
      <c r="HQB5" s="79"/>
      <c r="HQC5" s="79"/>
      <c r="HQD5" s="79"/>
      <c r="HQE5" s="79"/>
      <c r="HQF5" s="79"/>
      <c r="HQG5" s="79"/>
      <c r="HQH5" s="79"/>
      <c r="HQI5" s="79"/>
      <c r="HQJ5" s="79"/>
      <c r="HQK5" s="79"/>
      <c r="HQL5" s="79"/>
      <c r="HQM5" s="79"/>
      <c r="HQN5" s="79"/>
      <c r="HQO5" s="79"/>
      <c r="HQP5" s="79"/>
      <c r="HQQ5" s="79"/>
      <c r="HQR5" s="79"/>
      <c r="HQS5" s="79"/>
      <c r="HQT5" s="79"/>
      <c r="HQU5" s="79"/>
      <c r="HQV5" s="79"/>
      <c r="HQW5" s="79"/>
      <c r="HQX5" s="79"/>
      <c r="HQY5" s="79"/>
      <c r="HQZ5" s="79"/>
      <c r="HRA5" s="79"/>
      <c r="HRB5" s="79"/>
      <c r="HRC5" s="79"/>
      <c r="HRD5" s="79"/>
      <c r="HRE5" s="79"/>
      <c r="HRF5" s="79"/>
      <c r="HRG5" s="79"/>
      <c r="HRH5" s="79"/>
      <c r="HRI5" s="79"/>
      <c r="HRJ5" s="79"/>
      <c r="HRK5" s="79"/>
      <c r="HRL5" s="79"/>
      <c r="HRM5" s="79"/>
      <c r="HRN5" s="79"/>
      <c r="HRO5" s="79"/>
      <c r="HRP5" s="79"/>
      <c r="HRQ5" s="79"/>
      <c r="HRR5" s="79"/>
      <c r="HRS5" s="79"/>
      <c r="HRT5" s="79"/>
      <c r="HRU5" s="79"/>
      <c r="HRV5" s="79"/>
      <c r="HRW5" s="79"/>
      <c r="HRX5" s="79"/>
      <c r="HRY5" s="79"/>
      <c r="HRZ5" s="79"/>
      <c r="HSA5" s="79"/>
      <c r="HSB5" s="79"/>
      <c r="HSC5" s="79"/>
      <c r="HSD5" s="79"/>
      <c r="HSE5" s="79"/>
      <c r="HSF5" s="79"/>
      <c r="HSG5" s="79"/>
      <c r="HSH5" s="79"/>
      <c r="HSI5" s="79"/>
      <c r="HSJ5" s="79"/>
      <c r="HSK5" s="79"/>
      <c r="HSL5" s="79"/>
      <c r="HSM5" s="79"/>
      <c r="HSN5" s="79"/>
      <c r="HSO5" s="79"/>
      <c r="HSP5" s="79"/>
      <c r="HSQ5" s="79"/>
      <c r="HSR5" s="79"/>
      <c r="HSS5" s="79"/>
      <c r="HST5" s="79"/>
      <c r="HSU5" s="79"/>
      <c r="HSV5" s="79"/>
      <c r="HSW5" s="79"/>
      <c r="HSX5" s="79"/>
      <c r="HSY5" s="79"/>
      <c r="HSZ5" s="79"/>
      <c r="HTA5" s="79"/>
      <c r="HTB5" s="79"/>
      <c r="HTC5" s="79"/>
      <c r="HTD5" s="79"/>
      <c r="HTE5" s="79"/>
      <c r="HTF5" s="79"/>
      <c r="HTG5" s="79"/>
      <c r="HTH5" s="79"/>
      <c r="HTI5" s="79"/>
      <c r="HTJ5" s="79"/>
      <c r="HTK5" s="79"/>
      <c r="HTL5" s="79"/>
      <c r="HTM5" s="79"/>
      <c r="HTN5" s="79"/>
      <c r="HTO5" s="79"/>
      <c r="HTP5" s="79"/>
      <c r="HTQ5" s="79"/>
      <c r="HTR5" s="79"/>
      <c r="HTS5" s="79"/>
      <c r="HTT5" s="79"/>
      <c r="HTU5" s="79"/>
      <c r="HTV5" s="79"/>
      <c r="HTW5" s="79"/>
      <c r="HTX5" s="79"/>
      <c r="HTY5" s="79"/>
      <c r="HTZ5" s="79"/>
      <c r="HUA5" s="79"/>
      <c r="HUB5" s="79"/>
      <c r="HUC5" s="79"/>
      <c r="HUD5" s="79"/>
      <c r="HUE5" s="79"/>
      <c r="HUF5" s="79"/>
      <c r="HUG5" s="79"/>
      <c r="HUH5" s="79"/>
      <c r="HUI5" s="79"/>
      <c r="HUJ5" s="79"/>
      <c r="HUK5" s="79"/>
      <c r="HUL5" s="79"/>
      <c r="HUM5" s="79"/>
      <c r="HUN5" s="79"/>
      <c r="HUO5" s="79"/>
      <c r="HUP5" s="79"/>
      <c r="HUQ5" s="79"/>
      <c r="HUR5" s="79"/>
      <c r="HUS5" s="79"/>
      <c r="HUT5" s="79"/>
      <c r="HUU5" s="79"/>
      <c r="HUV5" s="79"/>
      <c r="HUW5" s="79"/>
      <c r="HUX5" s="79"/>
      <c r="HUY5" s="79"/>
      <c r="HUZ5" s="79"/>
      <c r="HVA5" s="79"/>
      <c r="HVB5" s="79"/>
      <c r="HVC5" s="79"/>
      <c r="HVD5" s="79"/>
      <c r="HVE5" s="79"/>
      <c r="HVF5" s="79"/>
      <c r="HVG5" s="79"/>
      <c r="HVH5" s="79"/>
      <c r="HVI5" s="79"/>
      <c r="HVJ5" s="79"/>
      <c r="HVK5" s="79"/>
      <c r="HVL5" s="79"/>
      <c r="HVM5" s="79"/>
      <c r="HVN5" s="79"/>
      <c r="HVO5" s="79"/>
      <c r="HVP5" s="79"/>
      <c r="HVQ5" s="79"/>
      <c r="HVR5" s="79"/>
      <c r="HVS5" s="79"/>
      <c r="HVT5" s="79"/>
      <c r="HVU5" s="79"/>
      <c r="HVV5" s="79"/>
      <c r="HVW5" s="79"/>
      <c r="HVX5" s="79"/>
      <c r="HVY5" s="79"/>
      <c r="HVZ5" s="79"/>
      <c r="HWA5" s="79"/>
      <c r="HWB5" s="79"/>
      <c r="HWC5" s="79"/>
      <c r="HWD5" s="79"/>
      <c r="HWE5" s="79"/>
      <c r="HWF5" s="79"/>
      <c r="HWG5" s="79"/>
      <c r="HWH5" s="79"/>
      <c r="HWI5" s="79"/>
      <c r="HWJ5" s="79"/>
      <c r="HWK5" s="79"/>
      <c r="HWL5" s="79"/>
      <c r="HWM5" s="79"/>
      <c r="HWN5" s="79"/>
      <c r="HWO5" s="79"/>
      <c r="HWP5" s="79"/>
      <c r="HWQ5" s="79"/>
      <c r="HWR5" s="79"/>
      <c r="HWS5" s="79"/>
      <c r="HWT5" s="79"/>
      <c r="HWU5" s="79"/>
      <c r="HWV5" s="79"/>
      <c r="HWW5" s="79"/>
      <c r="HWX5" s="79"/>
      <c r="HWY5" s="79"/>
      <c r="HWZ5" s="79"/>
      <c r="HXA5" s="79"/>
      <c r="HXB5" s="79"/>
      <c r="HXC5" s="79"/>
      <c r="HXD5" s="79"/>
      <c r="HXE5" s="79"/>
      <c r="HXF5" s="79"/>
      <c r="HXG5" s="79"/>
      <c r="HXH5" s="79"/>
      <c r="HXI5" s="79"/>
      <c r="HXJ5" s="79"/>
      <c r="HXK5" s="79"/>
      <c r="HXL5" s="79"/>
      <c r="HXM5" s="79"/>
      <c r="HXN5" s="79"/>
      <c r="HXO5" s="79"/>
      <c r="HXP5" s="79"/>
      <c r="HXQ5" s="79"/>
      <c r="HXR5" s="79"/>
      <c r="HXS5" s="79"/>
      <c r="HXT5" s="79"/>
      <c r="HXU5" s="79"/>
      <c r="HXV5" s="79"/>
      <c r="HXW5" s="79"/>
      <c r="HXX5" s="79"/>
      <c r="HXY5" s="79"/>
      <c r="HXZ5" s="79"/>
      <c r="HYA5" s="79"/>
      <c r="HYB5" s="79"/>
      <c r="HYC5" s="79"/>
      <c r="HYD5" s="79"/>
      <c r="HYE5" s="79"/>
      <c r="HYF5" s="79"/>
      <c r="HYG5" s="79"/>
      <c r="HYH5" s="79"/>
      <c r="HYI5" s="79"/>
      <c r="HYJ5" s="79"/>
      <c r="HYK5" s="79"/>
      <c r="HYL5" s="79"/>
      <c r="HYM5" s="79"/>
      <c r="HYN5" s="79"/>
      <c r="HYO5" s="79"/>
      <c r="HYP5" s="79"/>
      <c r="HYQ5" s="79"/>
      <c r="HYR5" s="79"/>
      <c r="HYS5" s="79"/>
      <c r="HYT5" s="79"/>
      <c r="HYU5" s="79"/>
      <c r="HYV5" s="79"/>
      <c r="HYW5" s="79"/>
      <c r="HYX5" s="79"/>
      <c r="HYY5" s="79"/>
      <c r="HYZ5" s="79"/>
      <c r="HZA5" s="79"/>
      <c r="HZB5" s="79"/>
      <c r="HZC5" s="79"/>
      <c r="HZD5" s="79"/>
      <c r="HZE5" s="79"/>
      <c r="HZF5" s="79"/>
      <c r="HZG5" s="79"/>
      <c r="HZH5" s="79"/>
      <c r="HZI5" s="79"/>
      <c r="HZJ5" s="79"/>
      <c r="HZK5" s="79"/>
      <c r="HZL5" s="79"/>
      <c r="HZM5" s="79"/>
      <c r="HZN5" s="79"/>
      <c r="HZO5" s="79"/>
      <c r="HZP5" s="79"/>
      <c r="HZQ5" s="79"/>
      <c r="HZR5" s="79"/>
      <c r="HZS5" s="79"/>
      <c r="HZT5" s="79"/>
      <c r="HZU5" s="79"/>
      <c r="HZV5" s="79"/>
      <c r="HZW5" s="79"/>
      <c r="HZX5" s="79"/>
      <c r="HZY5" s="79"/>
      <c r="HZZ5" s="79"/>
      <c r="IAA5" s="79"/>
      <c r="IAB5" s="79"/>
      <c r="IAC5" s="79"/>
      <c r="IAD5" s="79"/>
      <c r="IAE5" s="79"/>
      <c r="IAF5" s="79"/>
      <c r="IAG5" s="79"/>
      <c r="IAH5" s="79"/>
      <c r="IAI5" s="79"/>
      <c r="IAJ5" s="79"/>
      <c r="IAK5" s="79"/>
      <c r="IAL5" s="79"/>
      <c r="IAM5" s="79"/>
      <c r="IAN5" s="79"/>
      <c r="IAO5" s="79"/>
      <c r="IAP5" s="79"/>
      <c r="IAQ5" s="79"/>
      <c r="IAR5" s="79"/>
      <c r="IAS5" s="79"/>
      <c r="IAT5" s="79"/>
      <c r="IAU5" s="79"/>
      <c r="IAV5" s="79"/>
      <c r="IAW5" s="79"/>
      <c r="IAX5" s="79"/>
      <c r="IAY5" s="79"/>
      <c r="IAZ5" s="79"/>
      <c r="IBA5" s="79"/>
      <c r="IBB5" s="79"/>
      <c r="IBC5" s="79"/>
      <c r="IBD5" s="79"/>
      <c r="IBE5" s="79"/>
      <c r="IBF5" s="79"/>
      <c r="IBG5" s="79"/>
      <c r="IBH5" s="79"/>
      <c r="IBI5" s="79"/>
      <c r="IBJ5" s="79"/>
      <c r="IBK5" s="79"/>
      <c r="IBL5" s="79"/>
      <c r="IBM5" s="79"/>
      <c r="IBN5" s="79"/>
      <c r="IBO5" s="79"/>
      <c r="IBP5" s="79"/>
      <c r="IBQ5" s="79"/>
      <c r="IBR5" s="79"/>
      <c r="IBS5" s="79"/>
      <c r="IBT5" s="79"/>
      <c r="IBU5" s="79"/>
      <c r="IBV5" s="79"/>
      <c r="IBW5" s="79"/>
      <c r="IBX5" s="79"/>
      <c r="IBY5" s="79"/>
      <c r="IBZ5" s="79"/>
      <c r="ICA5" s="79"/>
      <c r="ICB5" s="79"/>
      <c r="ICC5" s="79"/>
      <c r="ICD5" s="79"/>
      <c r="ICE5" s="79"/>
      <c r="ICF5" s="79"/>
      <c r="ICG5" s="79"/>
      <c r="ICH5" s="79"/>
      <c r="ICI5" s="79"/>
      <c r="ICJ5" s="79"/>
      <c r="ICK5" s="79"/>
      <c r="ICL5" s="79"/>
      <c r="ICM5" s="79"/>
      <c r="ICN5" s="79"/>
      <c r="ICO5" s="79"/>
      <c r="ICP5" s="79"/>
      <c r="ICQ5" s="79"/>
      <c r="ICR5" s="79"/>
      <c r="ICS5" s="79"/>
      <c r="ICT5" s="79"/>
      <c r="ICU5" s="79"/>
      <c r="ICV5" s="79"/>
      <c r="ICW5" s="79"/>
      <c r="ICX5" s="79"/>
      <c r="ICY5" s="79"/>
      <c r="ICZ5" s="79"/>
      <c r="IDA5" s="79"/>
      <c r="IDB5" s="79"/>
      <c r="IDC5" s="79"/>
      <c r="IDD5" s="79"/>
      <c r="IDE5" s="79"/>
      <c r="IDF5" s="79"/>
      <c r="IDG5" s="79"/>
      <c r="IDH5" s="79"/>
      <c r="IDI5" s="79"/>
      <c r="IDJ5" s="79"/>
      <c r="IDK5" s="79"/>
      <c r="IDL5" s="79"/>
      <c r="IDM5" s="79"/>
      <c r="IDN5" s="79"/>
      <c r="IDO5" s="79"/>
      <c r="IDP5" s="79"/>
      <c r="IDQ5" s="79"/>
      <c r="IDR5" s="79"/>
      <c r="IDS5" s="79"/>
      <c r="IDT5" s="79"/>
      <c r="IDU5" s="79"/>
      <c r="IDV5" s="79"/>
      <c r="IDW5" s="79"/>
      <c r="IDX5" s="79"/>
      <c r="IDY5" s="79"/>
      <c r="IDZ5" s="79"/>
      <c r="IEA5" s="79"/>
      <c r="IEB5" s="79"/>
      <c r="IEC5" s="79"/>
      <c r="IED5" s="79"/>
      <c r="IEE5" s="79"/>
      <c r="IEF5" s="79"/>
      <c r="IEG5" s="79"/>
      <c r="IEH5" s="79"/>
      <c r="IEI5" s="79"/>
      <c r="IEJ5" s="79"/>
      <c r="IEK5" s="79"/>
      <c r="IEL5" s="79"/>
      <c r="IEM5" s="79"/>
      <c r="IEN5" s="79"/>
      <c r="IEO5" s="79"/>
      <c r="IEP5" s="79"/>
      <c r="IEQ5" s="79"/>
      <c r="IER5" s="79"/>
      <c r="IES5" s="79"/>
      <c r="IET5" s="79"/>
      <c r="IEU5" s="79"/>
      <c r="IEV5" s="79"/>
      <c r="IEW5" s="79"/>
      <c r="IEX5" s="79"/>
      <c r="IEY5" s="79"/>
      <c r="IEZ5" s="79"/>
      <c r="IFA5" s="79"/>
      <c r="IFB5" s="79"/>
      <c r="IFC5" s="79"/>
      <c r="IFD5" s="79"/>
      <c r="IFE5" s="79"/>
      <c r="IFF5" s="79"/>
      <c r="IFG5" s="79"/>
      <c r="IFH5" s="79"/>
      <c r="IFI5" s="79"/>
      <c r="IFJ5" s="79"/>
      <c r="IFK5" s="79"/>
      <c r="IFL5" s="79"/>
      <c r="IFM5" s="79"/>
      <c r="IFN5" s="79"/>
      <c r="IFO5" s="79"/>
      <c r="IFP5" s="79"/>
      <c r="IFQ5" s="79"/>
      <c r="IFR5" s="79"/>
      <c r="IFS5" s="79"/>
      <c r="IFT5" s="79"/>
      <c r="IFU5" s="79"/>
      <c r="IFV5" s="79"/>
      <c r="IFW5" s="79"/>
      <c r="IFX5" s="79"/>
      <c r="IFY5" s="79"/>
      <c r="IFZ5" s="79"/>
      <c r="IGA5" s="79"/>
      <c r="IGB5" s="79"/>
      <c r="IGC5" s="79"/>
      <c r="IGD5" s="79"/>
      <c r="IGE5" s="79"/>
      <c r="IGF5" s="79"/>
      <c r="IGG5" s="79"/>
      <c r="IGH5" s="79"/>
      <c r="IGI5" s="79"/>
      <c r="IGJ5" s="79"/>
      <c r="IGK5" s="79"/>
      <c r="IGL5" s="79"/>
      <c r="IGM5" s="79"/>
      <c r="IGN5" s="79"/>
      <c r="IGO5" s="79"/>
      <c r="IGP5" s="79"/>
      <c r="IGQ5" s="79"/>
      <c r="IGR5" s="79"/>
      <c r="IGS5" s="79"/>
      <c r="IGT5" s="79"/>
      <c r="IGU5" s="79"/>
      <c r="IGV5" s="79"/>
      <c r="IGW5" s="79"/>
      <c r="IGX5" s="79"/>
      <c r="IGY5" s="79"/>
      <c r="IGZ5" s="79"/>
      <c r="IHA5" s="79"/>
      <c r="IHB5" s="79"/>
      <c r="IHC5" s="79"/>
      <c r="IHD5" s="79"/>
      <c r="IHE5" s="79"/>
      <c r="IHF5" s="79"/>
      <c r="IHG5" s="79"/>
      <c r="IHH5" s="79"/>
      <c r="IHI5" s="79"/>
      <c r="IHJ5" s="79"/>
      <c r="IHK5" s="79"/>
      <c r="IHL5" s="79"/>
      <c r="IHM5" s="79"/>
      <c r="IHN5" s="79"/>
      <c r="IHO5" s="79"/>
      <c r="IHP5" s="79"/>
      <c r="IHQ5" s="79"/>
      <c r="IHR5" s="79"/>
      <c r="IHS5" s="79"/>
      <c r="IHT5" s="79"/>
      <c r="IHU5" s="79"/>
      <c r="IHV5" s="79"/>
      <c r="IHW5" s="79"/>
      <c r="IHX5" s="79"/>
      <c r="IHY5" s="79"/>
      <c r="IHZ5" s="79"/>
      <c r="IIA5" s="79"/>
      <c r="IIB5" s="79"/>
      <c r="IIC5" s="79"/>
      <c r="IID5" s="79"/>
      <c r="IIE5" s="79"/>
      <c r="IIF5" s="79"/>
      <c r="IIG5" s="79"/>
      <c r="IIH5" s="79"/>
      <c r="III5" s="79"/>
      <c r="IIJ5" s="79"/>
      <c r="IIK5" s="79"/>
      <c r="IIL5" s="79"/>
      <c r="IIM5" s="79"/>
      <c r="IIN5" s="79"/>
      <c r="IIO5" s="79"/>
      <c r="IIP5" s="79"/>
      <c r="IIQ5" s="79"/>
      <c r="IIR5" s="79"/>
      <c r="IIS5" s="79"/>
      <c r="IIT5" s="79"/>
      <c r="IIU5" s="79"/>
      <c r="IIV5" s="79"/>
      <c r="IIW5" s="79"/>
      <c r="IIX5" s="79"/>
      <c r="IIY5" s="79"/>
      <c r="IIZ5" s="79"/>
      <c r="IJA5" s="79"/>
      <c r="IJB5" s="79"/>
      <c r="IJC5" s="79"/>
      <c r="IJD5" s="79"/>
      <c r="IJE5" s="79"/>
      <c r="IJF5" s="79"/>
      <c r="IJG5" s="79"/>
      <c r="IJH5" s="79"/>
      <c r="IJI5" s="79"/>
      <c r="IJJ5" s="79"/>
      <c r="IJK5" s="79"/>
      <c r="IJL5" s="79"/>
      <c r="IJM5" s="79"/>
      <c r="IJN5" s="79"/>
      <c r="IJO5" s="79"/>
      <c r="IJP5" s="79"/>
      <c r="IJQ5" s="79"/>
      <c r="IJR5" s="79"/>
      <c r="IJS5" s="79"/>
      <c r="IJT5" s="79"/>
      <c r="IJU5" s="79"/>
      <c r="IJV5" s="79"/>
      <c r="IJW5" s="79"/>
      <c r="IJX5" s="79"/>
      <c r="IJY5" s="79"/>
      <c r="IJZ5" s="79"/>
      <c r="IKA5" s="79"/>
      <c r="IKB5" s="79"/>
      <c r="IKC5" s="79"/>
      <c r="IKD5" s="79"/>
      <c r="IKE5" s="79"/>
      <c r="IKF5" s="79"/>
      <c r="IKG5" s="79"/>
      <c r="IKH5" s="79"/>
      <c r="IKI5" s="79"/>
      <c r="IKJ5" s="79"/>
      <c r="IKK5" s="79"/>
      <c r="IKL5" s="79"/>
      <c r="IKM5" s="79"/>
      <c r="IKN5" s="79"/>
      <c r="IKO5" s="79"/>
      <c r="IKP5" s="79"/>
      <c r="IKQ5" s="79"/>
      <c r="IKR5" s="79"/>
      <c r="IKS5" s="79"/>
      <c r="IKT5" s="79"/>
      <c r="IKU5" s="79"/>
      <c r="IKV5" s="79"/>
      <c r="IKW5" s="79"/>
      <c r="IKX5" s="79"/>
      <c r="IKY5" s="79"/>
      <c r="IKZ5" s="79"/>
      <c r="ILA5" s="79"/>
      <c r="ILB5" s="79"/>
      <c r="ILC5" s="79"/>
      <c r="ILD5" s="79"/>
      <c r="ILE5" s="79"/>
      <c r="ILF5" s="79"/>
      <c r="ILG5" s="79"/>
      <c r="ILH5" s="79"/>
      <c r="ILI5" s="79"/>
      <c r="ILJ5" s="79"/>
      <c r="ILK5" s="79"/>
      <c r="ILL5" s="79"/>
      <c r="ILM5" s="79"/>
      <c r="ILN5" s="79"/>
      <c r="ILO5" s="79"/>
      <c r="ILP5" s="79"/>
      <c r="ILQ5" s="79"/>
      <c r="ILR5" s="79"/>
      <c r="ILS5" s="79"/>
      <c r="ILT5" s="79"/>
      <c r="ILU5" s="79"/>
      <c r="ILV5" s="79"/>
      <c r="ILW5" s="79"/>
      <c r="ILX5" s="79"/>
      <c r="ILY5" s="79"/>
      <c r="ILZ5" s="79"/>
      <c r="IMA5" s="79"/>
      <c r="IMB5" s="79"/>
      <c r="IMC5" s="79"/>
      <c r="IMD5" s="79"/>
      <c r="IME5" s="79"/>
      <c r="IMF5" s="79"/>
      <c r="IMG5" s="79"/>
      <c r="IMH5" s="79"/>
      <c r="IMI5" s="79"/>
      <c r="IMJ5" s="79"/>
      <c r="IMK5" s="79"/>
      <c r="IML5" s="79"/>
      <c r="IMM5" s="79"/>
      <c r="IMN5" s="79"/>
      <c r="IMO5" s="79"/>
      <c r="IMP5" s="79"/>
      <c r="IMQ5" s="79"/>
      <c r="IMR5" s="79"/>
      <c r="IMS5" s="79"/>
      <c r="IMT5" s="79"/>
      <c r="IMU5" s="79"/>
      <c r="IMV5" s="79"/>
      <c r="IMW5" s="79"/>
      <c r="IMX5" s="79"/>
      <c r="IMY5" s="79"/>
      <c r="IMZ5" s="79"/>
      <c r="INA5" s="79"/>
      <c r="INB5" s="79"/>
      <c r="INC5" s="79"/>
      <c r="IND5" s="79"/>
      <c r="INE5" s="79"/>
      <c r="INF5" s="79"/>
      <c r="ING5" s="79"/>
      <c r="INH5" s="79"/>
      <c r="INI5" s="79"/>
      <c r="INJ5" s="79"/>
      <c r="INK5" s="79"/>
      <c r="INL5" s="79"/>
      <c r="INM5" s="79"/>
      <c r="INN5" s="79"/>
      <c r="INO5" s="79"/>
      <c r="INP5" s="79"/>
      <c r="INQ5" s="79"/>
      <c r="INR5" s="79"/>
      <c r="INS5" s="79"/>
      <c r="INT5" s="79"/>
      <c r="INU5" s="79"/>
      <c r="INV5" s="79"/>
      <c r="INW5" s="79"/>
      <c r="INX5" s="79"/>
      <c r="INY5" s="79"/>
      <c r="INZ5" s="79"/>
      <c r="IOA5" s="79"/>
      <c r="IOB5" s="79"/>
      <c r="IOC5" s="79"/>
      <c r="IOD5" s="79"/>
      <c r="IOE5" s="79"/>
      <c r="IOF5" s="79"/>
      <c r="IOG5" s="79"/>
      <c r="IOH5" s="79"/>
      <c r="IOI5" s="79"/>
      <c r="IOJ5" s="79"/>
      <c r="IOK5" s="79"/>
      <c r="IOL5" s="79"/>
      <c r="IOM5" s="79"/>
      <c r="ION5" s="79"/>
      <c r="IOO5" s="79"/>
      <c r="IOP5" s="79"/>
      <c r="IOQ5" s="79"/>
      <c r="IOR5" s="79"/>
      <c r="IOS5" s="79"/>
      <c r="IOT5" s="79"/>
      <c r="IOU5" s="79"/>
      <c r="IOV5" s="79"/>
      <c r="IOW5" s="79"/>
      <c r="IOX5" s="79"/>
      <c r="IOY5" s="79"/>
      <c r="IOZ5" s="79"/>
      <c r="IPA5" s="79"/>
      <c r="IPB5" s="79"/>
      <c r="IPC5" s="79"/>
      <c r="IPD5" s="79"/>
      <c r="IPE5" s="79"/>
      <c r="IPF5" s="79"/>
      <c r="IPG5" s="79"/>
      <c r="IPH5" s="79"/>
      <c r="IPI5" s="79"/>
      <c r="IPJ5" s="79"/>
      <c r="IPK5" s="79"/>
      <c r="IPL5" s="79"/>
      <c r="IPM5" s="79"/>
      <c r="IPN5" s="79"/>
      <c r="IPO5" s="79"/>
      <c r="IPP5" s="79"/>
      <c r="IPQ5" s="79"/>
      <c r="IPR5" s="79"/>
      <c r="IPS5" s="79"/>
      <c r="IPT5" s="79"/>
      <c r="IPU5" s="79"/>
      <c r="IPV5" s="79"/>
      <c r="IPW5" s="79"/>
      <c r="IPX5" s="79"/>
      <c r="IPY5" s="79"/>
      <c r="IPZ5" s="79"/>
      <c r="IQA5" s="79"/>
      <c r="IQB5" s="79"/>
      <c r="IQC5" s="79"/>
      <c r="IQD5" s="79"/>
      <c r="IQE5" s="79"/>
      <c r="IQF5" s="79"/>
      <c r="IQG5" s="79"/>
      <c r="IQH5" s="79"/>
      <c r="IQI5" s="79"/>
      <c r="IQJ5" s="79"/>
      <c r="IQK5" s="79"/>
      <c r="IQL5" s="79"/>
      <c r="IQM5" s="79"/>
      <c r="IQN5" s="79"/>
      <c r="IQO5" s="79"/>
      <c r="IQP5" s="79"/>
      <c r="IQQ5" s="79"/>
      <c r="IQR5" s="79"/>
      <c r="IQS5" s="79"/>
      <c r="IQT5" s="79"/>
      <c r="IQU5" s="79"/>
      <c r="IQV5" s="79"/>
      <c r="IQW5" s="79"/>
      <c r="IQX5" s="79"/>
      <c r="IQY5" s="79"/>
      <c r="IQZ5" s="79"/>
      <c r="IRA5" s="79"/>
      <c r="IRB5" s="79"/>
      <c r="IRC5" s="79"/>
      <c r="IRD5" s="79"/>
      <c r="IRE5" s="79"/>
      <c r="IRF5" s="79"/>
      <c r="IRG5" s="79"/>
      <c r="IRH5" s="79"/>
      <c r="IRI5" s="79"/>
      <c r="IRJ5" s="79"/>
      <c r="IRK5" s="79"/>
      <c r="IRL5" s="79"/>
      <c r="IRM5" s="79"/>
      <c r="IRN5" s="79"/>
      <c r="IRO5" s="79"/>
      <c r="IRP5" s="79"/>
      <c r="IRQ5" s="79"/>
      <c r="IRR5" s="79"/>
      <c r="IRS5" s="79"/>
      <c r="IRT5" s="79"/>
      <c r="IRU5" s="79"/>
      <c r="IRV5" s="79"/>
      <c r="IRW5" s="79"/>
      <c r="IRX5" s="79"/>
      <c r="IRY5" s="79"/>
      <c r="IRZ5" s="79"/>
      <c r="ISA5" s="79"/>
      <c r="ISB5" s="79"/>
      <c r="ISC5" s="79"/>
      <c r="ISD5" s="79"/>
      <c r="ISE5" s="79"/>
      <c r="ISF5" s="79"/>
      <c r="ISG5" s="79"/>
      <c r="ISH5" s="79"/>
      <c r="ISI5" s="79"/>
      <c r="ISJ5" s="79"/>
      <c r="ISK5" s="79"/>
      <c r="ISL5" s="79"/>
      <c r="ISM5" s="79"/>
      <c r="ISN5" s="79"/>
      <c r="ISO5" s="79"/>
      <c r="ISP5" s="79"/>
      <c r="ISQ5" s="79"/>
      <c r="ISR5" s="79"/>
      <c r="ISS5" s="79"/>
      <c r="IST5" s="79"/>
      <c r="ISU5" s="79"/>
      <c r="ISV5" s="79"/>
      <c r="ISW5" s="79"/>
      <c r="ISX5" s="79"/>
      <c r="ISY5" s="79"/>
      <c r="ISZ5" s="79"/>
      <c r="ITA5" s="79"/>
      <c r="ITB5" s="79"/>
      <c r="ITC5" s="79"/>
      <c r="ITD5" s="79"/>
      <c r="ITE5" s="79"/>
      <c r="ITF5" s="79"/>
      <c r="ITG5" s="79"/>
      <c r="ITH5" s="79"/>
      <c r="ITI5" s="79"/>
      <c r="ITJ5" s="79"/>
      <c r="ITK5" s="79"/>
      <c r="ITL5" s="79"/>
      <c r="ITM5" s="79"/>
      <c r="ITN5" s="79"/>
      <c r="ITO5" s="79"/>
      <c r="ITP5" s="79"/>
      <c r="ITQ5" s="79"/>
      <c r="ITR5" s="79"/>
      <c r="ITS5" s="79"/>
      <c r="ITT5" s="79"/>
      <c r="ITU5" s="79"/>
      <c r="ITV5" s="79"/>
      <c r="ITW5" s="79"/>
      <c r="ITX5" s="79"/>
      <c r="ITY5" s="79"/>
      <c r="ITZ5" s="79"/>
      <c r="IUA5" s="79"/>
      <c r="IUB5" s="79"/>
      <c r="IUC5" s="79"/>
      <c r="IUD5" s="79"/>
      <c r="IUE5" s="79"/>
      <c r="IUF5" s="79"/>
      <c r="IUG5" s="79"/>
      <c r="IUH5" s="79"/>
      <c r="IUI5" s="79"/>
      <c r="IUJ5" s="79"/>
      <c r="IUK5" s="79"/>
      <c r="IUL5" s="79"/>
      <c r="IUM5" s="79"/>
      <c r="IUN5" s="79"/>
      <c r="IUO5" s="79"/>
      <c r="IUP5" s="79"/>
      <c r="IUQ5" s="79"/>
      <c r="IUR5" s="79"/>
      <c r="IUS5" s="79"/>
      <c r="IUT5" s="79"/>
      <c r="IUU5" s="79"/>
      <c r="IUV5" s="79"/>
      <c r="IUW5" s="79"/>
      <c r="IUX5" s="79"/>
      <c r="IUY5" s="79"/>
      <c r="IUZ5" s="79"/>
      <c r="IVA5" s="79"/>
      <c r="IVB5" s="79"/>
      <c r="IVC5" s="79"/>
      <c r="IVD5" s="79"/>
      <c r="IVE5" s="79"/>
      <c r="IVF5" s="79"/>
      <c r="IVG5" s="79"/>
      <c r="IVH5" s="79"/>
      <c r="IVI5" s="79"/>
      <c r="IVJ5" s="79"/>
      <c r="IVK5" s="79"/>
      <c r="IVL5" s="79"/>
      <c r="IVM5" s="79"/>
      <c r="IVN5" s="79"/>
      <c r="IVO5" s="79"/>
      <c r="IVP5" s="79"/>
      <c r="IVQ5" s="79"/>
      <c r="IVR5" s="79"/>
      <c r="IVS5" s="79"/>
      <c r="IVT5" s="79"/>
      <c r="IVU5" s="79"/>
      <c r="IVV5" s="79"/>
      <c r="IVW5" s="79"/>
      <c r="IVX5" s="79"/>
      <c r="IVY5" s="79"/>
      <c r="IVZ5" s="79"/>
      <c r="IWA5" s="79"/>
      <c r="IWB5" s="79"/>
      <c r="IWC5" s="79"/>
      <c r="IWD5" s="79"/>
      <c r="IWE5" s="79"/>
      <c r="IWF5" s="79"/>
      <c r="IWG5" s="79"/>
      <c r="IWH5" s="79"/>
      <c r="IWI5" s="79"/>
      <c r="IWJ5" s="79"/>
      <c r="IWK5" s="79"/>
      <c r="IWL5" s="79"/>
      <c r="IWM5" s="79"/>
      <c r="IWN5" s="79"/>
      <c r="IWO5" s="79"/>
      <c r="IWP5" s="79"/>
      <c r="IWQ5" s="79"/>
      <c r="IWR5" s="79"/>
      <c r="IWS5" s="79"/>
      <c r="IWT5" s="79"/>
      <c r="IWU5" s="79"/>
      <c r="IWV5" s="79"/>
      <c r="IWW5" s="79"/>
      <c r="IWX5" s="79"/>
      <c r="IWY5" s="79"/>
      <c r="IWZ5" s="79"/>
      <c r="IXA5" s="79"/>
      <c r="IXB5" s="79"/>
      <c r="IXC5" s="79"/>
      <c r="IXD5" s="79"/>
      <c r="IXE5" s="79"/>
      <c r="IXF5" s="79"/>
      <c r="IXG5" s="79"/>
      <c r="IXH5" s="79"/>
      <c r="IXI5" s="79"/>
      <c r="IXJ5" s="79"/>
      <c r="IXK5" s="79"/>
      <c r="IXL5" s="79"/>
      <c r="IXM5" s="79"/>
      <c r="IXN5" s="79"/>
      <c r="IXO5" s="79"/>
      <c r="IXP5" s="79"/>
      <c r="IXQ5" s="79"/>
      <c r="IXR5" s="79"/>
      <c r="IXS5" s="79"/>
      <c r="IXT5" s="79"/>
      <c r="IXU5" s="79"/>
      <c r="IXV5" s="79"/>
      <c r="IXW5" s="79"/>
      <c r="IXX5" s="79"/>
      <c r="IXY5" s="79"/>
      <c r="IXZ5" s="79"/>
      <c r="IYA5" s="79"/>
      <c r="IYB5" s="79"/>
      <c r="IYC5" s="79"/>
      <c r="IYD5" s="79"/>
      <c r="IYE5" s="79"/>
      <c r="IYF5" s="79"/>
      <c r="IYG5" s="79"/>
      <c r="IYH5" s="79"/>
      <c r="IYI5" s="79"/>
      <c r="IYJ5" s="79"/>
      <c r="IYK5" s="79"/>
      <c r="IYL5" s="79"/>
      <c r="IYM5" s="79"/>
      <c r="IYN5" s="79"/>
      <c r="IYO5" s="79"/>
      <c r="IYP5" s="79"/>
      <c r="IYQ5" s="79"/>
      <c r="IYR5" s="79"/>
      <c r="IYS5" s="79"/>
      <c r="IYT5" s="79"/>
      <c r="IYU5" s="79"/>
      <c r="IYV5" s="79"/>
      <c r="IYW5" s="79"/>
      <c r="IYX5" s="79"/>
      <c r="IYY5" s="79"/>
      <c r="IYZ5" s="79"/>
      <c r="IZA5" s="79"/>
      <c r="IZB5" s="79"/>
      <c r="IZC5" s="79"/>
      <c r="IZD5" s="79"/>
      <c r="IZE5" s="79"/>
      <c r="IZF5" s="79"/>
      <c r="IZG5" s="79"/>
      <c r="IZH5" s="79"/>
      <c r="IZI5" s="79"/>
      <c r="IZJ5" s="79"/>
      <c r="IZK5" s="79"/>
      <c r="IZL5" s="79"/>
      <c r="IZM5" s="79"/>
      <c r="IZN5" s="79"/>
      <c r="IZO5" s="79"/>
      <c r="IZP5" s="79"/>
      <c r="IZQ5" s="79"/>
      <c r="IZR5" s="79"/>
      <c r="IZS5" s="79"/>
      <c r="IZT5" s="79"/>
      <c r="IZU5" s="79"/>
      <c r="IZV5" s="79"/>
      <c r="IZW5" s="79"/>
      <c r="IZX5" s="79"/>
      <c r="IZY5" s="79"/>
      <c r="IZZ5" s="79"/>
      <c r="JAA5" s="79"/>
      <c r="JAB5" s="79"/>
      <c r="JAC5" s="79"/>
      <c r="JAD5" s="79"/>
      <c r="JAE5" s="79"/>
      <c r="JAF5" s="79"/>
      <c r="JAG5" s="79"/>
      <c r="JAH5" s="79"/>
      <c r="JAI5" s="79"/>
      <c r="JAJ5" s="79"/>
      <c r="JAK5" s="79"/>
      <c r="JAL5" s="79"/>
      <c r="JAM5" s="79"/>
      <c r="JAN5" s="79"/>
      <c r="JAO5" s="79"/>
      <c r="JAP5" s="79"/>
      <c r="JAQ5" s="79"/>
      <c r="JAR5" s="79"/>
      <c r="JAS5" s="79"/>
      <c r="JAT5" s="79"/>
      <c r="JAU5" s="79"/>
      <c r="JAV5" s="79"/>
      <c r="JAW5" s="79"/>
      <c r="JAX5" s="79"/>
      <c r="JAY5" s="79"/>
      <c r="JAZ5" s="79"/>
      <c r="JBA5" s="79"/>
      <c r="JBB5" s="79"/>
      <c r="JBC5" s="79"/>
      <c r="JBD5" s="79"/>
      <c r="JBE5" s="79"/>
      <c r="JBF5" s="79"/>
      <c r="JBG5" s="79"/>
      <c r="JBH5" s="79"/>
      <c r="JBI5" s="79"/>
      <c r="JBJ5" s="79"/>
      <c r="JBK5" s="79"/>
      <c r="JBL5" s="79"/>
      <c r="JBM5" s="79"/>
      <c r="JBN5" s="79"/>
      <c r="JBO5" s="79"/>
      <c r="JBP5" s="79"/>
      <c r="JBQ5" s="79"/>
      <c r="JBR5" s="79"/>
      <c r="JBS5" s="79"/>
      <c r="JBT5" s="79"/>
      <c r="JBU5" s="79"/>
      <c r="JBV5" s="79"/>
      <c r="JBW5" s="79"/>
      <c r="JBX5" s="79"/>
      <c r="JBY5" s="79"/>
      <c r="JBZ5" s="79"/>
      <c r="JCA5" s="79"/>
      <c r="JCB5" s="79"/>
      <c r="JCC5" s="79"/>
      <c r="JCD5" s="79"/>
      <c r="JCE5" s="79"/>
      <c r="JCF5" s="79"/>
      <c r="JCG5" s="79"/>
      <c r="JCH5" s="79"/>
      <c r="JCI5" s="79"/>
      <c r="JCJ5" s="79"/>
      <c r="JCK5" s="79"/>
      <c r="JCL5" s="79"/>
      <c r="JCM5" s="79"/>
      <c r="JCN5" s="79"/>
      <c r="JCO5" s="79"/>
      <c r="JCP5" s="79"/>
      <c r="JCQ5" s="79"/>
      <c r="JCR5" s="79"/>
      <c r="JCS5" s="79"/>
      <c r="JCT5" s="79"/>
      <c r="JCU5" s="79"/>
      <c r="JCV5" s="79"/>
      <c r="JCW5" s="79"/>
      <c r="JCX5" s="79"/>
      <c r="JCY5" s="79"/>
      <c r="JCZ5" s="79"/>
      <c r="JDA5" s="79"/>
      <c r="JDB5" s="79"/>
      <c r="JDC5" s="79"/>
      <c r="JDD5" s="79"/>
      <c r="JDE5" s="79"/>
      <c r="JDF5" s="79"/>
      <c r="JDG5" s="79"/>
      <c r="JDH5" s="79"/>
      <c r="JDI5" s="79"/>
      <c r="JDJ5" s="79"/>
      <c r="JDK5" s="79"/>
      <c r="JDL5" s="79"/>
      <c r="JDM5" s="79"/>
      <c r="JDN5" s="79"/>
      <c r="JDO5" s="79"/>
      <c r="JDP5" s="79"/>
      <c r="JDQ5" s="79"/>
      <c r="JDR5" s="79"/>
      <c r="JDS5" s="79"/>
      <c r="JDT5" s="79"/>
      <c r="JDU5" s="79"/>
      <c r="JDV5" s="79"/>
      <c r="JDW5" s="79"/>
      <c r="JDX5" s="79"/>
      <c r="JDY5" s="79"/>
      <c r="JDZ5" s="79"/>
      <c r="JEA5" s="79"/>
      <c r="JEB5" s="79"/>
      <c r="JEC5" s="79"/>
      <c r="JED5" s="79"/>
      <c r="JEE5" s="79"/>
      <c r="JEF5" s="79"/>
      <c r="JEG5" s="79"/>
      <c r="JEH5" s="79"/>
      <c r="JEI5" s="79"/>
      <c r="JEJ5" s="79"/>
      <c r="JEK5" s="79"/>
      <c r="JEL5" s="79"/>
      <c r="JEM5" s="79"/>
      <c r="JEN5" s="79"/>
      <c r="JEO5" s="79"/>
      <c r="JEP5" s="79"/>
      <c r="JEQ5" s="79"/>
      <c r="JER5" s="79"/>
      <c r="JES5" s="79"/>
      <c r="JET5" s="79"/>
      <c r="JEU5" s="79"/>
      <c r="JEV5" s="79"/>
      <c r="JEW5" s="79"/>
      <c r="JEX5" s="79"/>
      <c r="JEY5" s="79"/>
      <c r="JEZ5" s="79"/>
      <c r="JFA5" s="79"/>
      <c r="JFB5" s="79"/>
      <c r="JFC5" s="79"/>
      <c r="JFD5" s="79"/>
      <c r="JFE5" s="79"/>
      <c r="JFF5" s="79"/>
      <c r="JFG5" s="79"/>
      <c r="JFH5" s="79"/>
      <c r="JFI5" s="79"/>
      <c r="JFJ5" s="79"/>
      <c r="JFK5" s="79"/>
      <c r="JFL5" s="79"/>
      <c r="JFM5" s="79"/>
      <c r="JFN5" s="79"/>
      <c r="JFO5" s="79"/>
      <c r="JFP5" s="79"/>
      <c r="JFQ5" s="79"/>
      <c r="JFR5" s="79"/>
      <c r="JFS5" s="79"/>
      <c r="JFT5" s="79"/>
      <c r="JFU5" s="79"/>
      <c r="JFV5" s="79"/>
      <c r="JFW5" s="79"/>
      <c r="JFX5" s="79"/>
      <c r="JFY5" s="79"/>
      <c r="JFZ5" s="79"/>
      <c r="JGA5" s="79"/>
      <c r="JGB5" s="79"/>
      <c r="JGC5" s="79"/>
      <c r="JGD5" s="79"/>
      <c r="JGE5" s="79"/>
      <c r="JGF5" s="79"/>
      <c r="JGG5" s="79"/>
      <c r="JGH5" s="79"/>
      <c r="JGI5" s="79"/>
      <c r="JGJ5" s="79"/>
      <c r="JGK5" s="79"/>
      <c r="JGL5" s="79"/>
      <c r="JGM5" s="79"/>
      <c r="JGN5" s="79"/>
      <c r="JGO5" s="79"/>
      <c r="JGP5" s="79"/>
      <c r="JGQ5" s="79"/>
      <c r="JGR5" s="79"/>
      <c r="JGS5" s="79"/>
      <c r="JGT5" s="79"/>
      <c r="JGU5" s="79"/>
      <c r="JGV5" s="79"/>
      <c r="JGW5" s="79"/>
      <c r="JGX5" s="79"/>
      <c r="JGY5" s="79"/>
      <c r="JGZ5" s="79"/>
      <c r="JHA5" s="79"/>
      <c r="JHB5" s="79"/>
      <c r="JHC5" s="79"/>
      <c r="JHD5" s="79"/>
      <c r="JHE5" s="79"/>
      <c r="JHF5" s="79"/>
      <c r="JHG5" s="79"/>
      <c r="JHH5" s="79"/>
      <c r="JHI5" s="79"/>
      <c r="JHJ5" s="79"/>
      <c r="JHK5" s="79"/>
      <c r="JHL5" s="79"/>
      <c r="JHM5" s="79"/>
      <c r="JHN5" s="79"/>
      <c r="JHO5" s="79"/>
      <c r="JHP5" s="79"/>
      <c r="JHQ5" s="79"/>
      <c r="JHR5" s="79"/>
      <c r="JHS5" s="79"/>
      <c r="JHT5" s="79"/>
      <c r="JHU5" s="79"/>
      <c r="JHV5" s="79"/>
      <c r="JHW5" s="79"/>
      <c r="JHX5" s="79"/>
      <c r="JHY5" s="79"/>
      <c r="JHZ5" s="79"/>
      <c r="JIA5" s="79"/>
      <c r="JIB5" s="79"/>
      <c r="JIC5" s="79"/>
      <c r="JID5" s="79"/>
      <c r="JIE5" s="79"/>
      <c r="JIF5" s="79"/>
      <c r="JIG5" s="79"/>
      <c r="JIH5" s="79"/>
      <c r="JII5" s="79"/>
      <c r="JIJ5" s="79"/>
      <c r="JIK5" s="79"/>
      <c r="JIL5" s="79"/>
      <c r="JIM5" s="79"/>
      <c r="JIN5" s="79"/>
      <c r="JIO5" s="79"/>
      <c r="JIP5" s="79"/>
      <c r="JIQ5" s="79"/>
      <c r="JIR5" s="79"/>
      <c r="JIS5" s="79"/>
      <c r="JIT5" s="79"/>
      <c r="JIU5" s="79"/>
      <c r="JIV5" s="79"/>
      <c r="JIW5" s="79"/>
      <c r="JIX5" s="79"/>
      <c r="JIY5" s="79"/>
      <c r="JIZ5" s="79"/>
      <c r="JJA5" s="79"/>
      <c r="JJB5" s="79"/>
      <c r="JJC5" s="79"/>
      <c r="JJD5" s="79"/>
      <c r="JJE5" s="79"/>
      <c r="JJF5" s="79"/>
      <c r="JJG5" s="79"/>
      <c r="JJH5" s="79"/>
      <c r="JJI5" s="79"/>
      <c r="JJJ5" s="79"/>
      <c r="JJK5" s="79"/>
      <c r="JJL5" s="79"/>
      <c r="JJM5" s="79"/>
      <c r="JJN5" s="79"/>
      <c r="JJO5" s="79"/>
      <c r="JJP5" s="79"/>
      <c r="JJQ5" s="79"/>
      <c r="JJR5" s="79"/>
      <c r="JJS5" s="79"/>
      <c r="JJT5" s="79"/>
      <c r="JJU5" s="79"/>
      <c r="JJV5" s="79"/>
      <c r="JJW5" s="79"/>
      <c r="JJX5" s="79"/>
      <c r="JJY5" s="79"/>
      <c r="JJZ5" s="79"/>
      <c r="JKA5" s="79"/>
      <c r="JKB5" s="79"/>
      <c r="JKC5" s="79"/>
      <c r="JKD5" s="79"/>
      <c r="JKE5" s="79"/>
      <c r="JKF5" s="79"/>
      <c r="JKG5" s="79"/>
      <c r="JKH5" s="79"/>
      <c r="JKI5" s="79"/>
      <c r="JKJ5" s="79"/>
      <c r="JKK5" s="79"/>
      <c r="JKL5" s="79"/>
      <c r="JKM5" s="79"/>
      <c r="JKN5" s="79"/>
      <c r="JKO5" s="79"/>
      <c r="JKP5" s="79"/>
      <c r="JKQ5" s="79"/>
      <c r="JKR5" s="79"/>
      <c r="JKS5" s="79"/>
      <c r="JKT5" s="79"/>
      <c r="JKU5" s="79"/>
      <c r="JKV5" s="79"/>
      <c r="JKW5" s="79"/>
      <c r="JKX5" s="79"/>
      <c r="JKY5" s="79"/>
      <c r="JKZ5" s="79"/>
      <c r="JLA5" s="79"/>
      <c r="JLB5" s="79"/>
      <c r="JLC5" s="79"/>
      <c r="JLD5" s="79"/>
      <c r="JLE5" s="79"/>
      <c r="JLF5" s="79"/>
      <c r="JLG5" s="79"/>
      <c r="JLH5" s="79"/>
      <c r="JLI5" s="79"/>
      <c r="JLJ5" s="79"/>
      <c r="JLK5" s="79"/>
      <c r="JLL5" s="79"/>
      <c r="JLM5" s="79"/>
      <c r="JLN5" s="79"/>
      <c r="JLO5" s="79"/>
      <c r="JLP5" s="79"/>
      <c r="JLQ5" s="79"/>
      <c r="JLR5" s="79"/>
      <c r="JLS5" s="79"/>
      <c r="JLT5" s="79"/>
      <c r="JLU5" s="79"/>
      <c r="JLV5" s="79"/>
      <c r="JLW5" s="79"/>
      <c r="JLX5" s="79"/>
      <c r="JLY5" s="79"/>
      <c r="JLZ5" s="79"/>
      <c r="JMA5" s="79"/>
      <c r="JMB5" s="79"/>
      <c r="JMC5" s="79"/>
      <c r="JMD5" s="79"/>
      <c r="JME5" s="79"/>
      <c r="JMF5" s="79"/>
      <c r="JMG5" s="79"/>
      <c r="JMH5" s="79"/>
      <c r="JMI5" s="79"/>
      <c r="JMJ5" s="79"/>
      <c r="JMK5" s="79"/>
      <c r="JML5" s="79"/>
      <c r="JMM5" s="79"/>
      <c r="JMN5" s="79"/>
      <c r="JMO5" s="79"/>
      <c r="JMP5" s="79"/>
      <c r="JMQ5" s="79"/>
      <c r="JMR5" s="79"/>
      <c r="JMS5" s="79"/>
      <c r="JMT5" s="79"/>
      <c r="JMU5" s="79"/>
      <c r="JMV5" s="79"/>
      <c r="JMW5" s="79"/>
      <c r="JMX5" s="79"/>
      <c r="JMY5" s="79"/>
      <c r="JMZ5" s="79"/>
      <c r="JNA5" s="79"/>
      <c r="JNB5" s="79"/>
      <c r="JNC5" s="79"/>
      <c r="JND5" s="79"/>
      <c r="JNE5" s="79"/>
      <c r="JNF5" s="79"/>
      <c r="JNG5" s="79"/>
      <c r="JNH5" s="79"/>
      <c r="JNI5" s="79"/>
      <c r="JNJ5" s="79"/>
      <c r="JNK5" s="79"/>
      <c r="JNL5" s="79"/>
      <c r="JNM5" s="79"/>
      <c r="JNN5" s="79"/>
      <c r="JNO5" s="79"/>
      <c r="JNP5" s="79"/>
      <c r="JNQ5" s="79"/>
      <c r="JNR5" s="79"/>
      <c r="JNS5" s="79"/>
      <c r="JNT5" s="79"/>
      <c r="JNU5" s="79"/>
      <c r="JNV5" s="79"/>
      <c r="JNW5" s="79"/>
      <c r="JNX5" s="79"/>
      <c r="JNY5" s="79"/>
      <c r="JNZ5" s="79"/>
      <c r="JOA5" s="79"/>
      <c r="JOB5" s="79"/>
      <c r="JOC5" s="79"/>
      <c r="JOD5" s="79"/>
      <c r="JOE5" s="79"/>
      <c r="JOF5" s="79"/>
      <c r="JOG5" s="79"/>
      <c r="JOH5" s="79"/>
      <c r="JOI5" s="79"/>
      <c r="JOJ5" s="79"/>
      <c r="JOK5" s="79"/>
      <c r="JOL5" s="79"/>
      <c r="JOM5" s="79"/>
      <c r="JON5" s="79"/>
      <c r="JOO5" s="79"/>
      <c r="JOP5" s="79"/>
      <c r="JOQ5" s="79"/>
      <c r="JOR5" s="79"/>
      <c r="JOS5" s="79"/>
      <c r="JOT5" s="79"/>
      <c r="JOU5" s="79"/>
      <c r="JOV5" s="79"/>
      <c r="JOW5" s="79"/>
      <c r="JOX5" s="79"/>
      <c r="JOY5" s="79"/>
      <c r="JOZ5" s="79"/>
      <c r="JPA5" s="79"/>
      <c r="JPB5" s="79"/>
      <c r="JPC5" s="79"/>
      <c r="JPD5" s="79"/>
      <c r="JPE5" s="79"/>
      <c r="JPF5" s="79"/>
      <c r="JPG5" s="79"/>
      <c r="JPH5" s="79"/>
      <c r="JPI5" s="79"/>
      <c r="JPJ5" s="79"/>
      <c r="JPK5" s="79"/>
      <c r="JPL5" s="79"/>
      <c r="JPM5" s="79"/>
      <c r="JPN5" s="79"/>
      <c r="JPO5" s="79"/>
      <c r="JPP5" s="79"/>
      <c r="JPQ5" s="79"/>
      <c r="JPR5" s="79"/>
      <c r="JPS5" s="79"/>
      <c r="JPT5" s="79"/>
      <c r="JPU5" s="79"/>
      <c r="JPV5" s="79"/>
      <c r="JPW5" s="79"/>
      <c r="JPX5" s="79"/>
      <c r="JPY5" s="79"/>
      <c r="JPZ5" s="79"/>
      <c r="JQA5" s="79"/>
      <c r="JQB5" s="79"/>
      <c r="JQC5" s="79"/>
      <c r="JQD5" s="79"/>
      <c r="JQE5" s="79"/>
      <c r="JQF5" s="79"/>
      <c r="JQG5" s="79"/>
      <c r="JQH5" s="79"/>
      <c r="JQI5" s="79"/>
      <c r="JQJ5" s="79"/>
      <c r="JQK5" s="79"/>
      <c r="JQL5" s="79"/>
      <c r="JQM5" s="79"/>
      <c r="JQN5" s="79"/>
      <c r="JQO5" s="79"/>
      <c r="JQP5" s="79"/>
      <c r="JQQ5" s="79"/>
      <c r="JQR5" s="79"/>
      <c r="JQS5" s="79"/>
      <c r="JQT5" s="79"/>
      <c r="JQU5" s="79"/>
      <c r="JQV5" s="79"/>
      <c r="JQW5" s="79"/>
      <c r="JQX5" s="79"/>
      <c r="JQY5" s="79"/>
      <c r="JQZ5" s="79"/>
      <c r="JRA5" s="79"/>
      <c r="JRB5" s="79"/>
      <c r="JRC5" s="79"/>
      <c r="JRD5" s="79"/>
      <c r="JRE5" s="79"/>
      <c r="JRF5" s="79"/>
      <c r="JRG5" s="79"/>
      <c r="JRH5" s="79"/>
      <c r="JRI5" s="79"/>
      <c r="JRJ5" s="79"/>
      <c r="JRK5" s="79"/>
      <c r="JRL5" s="79"/>
      <c r="JRM5" s="79"/>
      <c r="JRN5" s="79"/>
      <c r="JRO5" s="79"/>
      <c r="JRP5" s="79"/>
      <c r="JRQ5" s="79"/>
      <c r="JRR5" s="79"/>
      <c r="JRS5" s="79"/>
      <c r="JRT5" s="79"/>
      <c r="JRU5" s="79"/>
      <c r="JRV5" s="79"/>
      <c r="JRW5" s="79"/>
      <c r="JRX5" s="79"/>
      <c r="JRY5" s="79"/>
      <c r="JRZ5" s="79"/>
      <c r="JSA5" s="79"/>
      <c r="JSB5" s="79"/>
      <c r="JSC5" s="79"/>
      <c r="JSD5" s="79"/>
      <c r="JSE5" s="79"/>
      <c r="JSF5" s="79"/>
      <c r="JSG5" s="79"/>
      <c r="JSH5" s="79"/>
      <c r="JSI5" s="79"/>
      <c r="JSJ5" s="79"/>
      <c r="JSK5" s="79"/>
      <c r="JSL5" s="79"/>
      <c r="JSM5" s="79"/>
      <c r="JSN5" s="79"/>
      <c r="JSO5" s="79"/>
      <c r="JSP5" s="79"/>
      <c r="JSQ5" s="79"/>
      <c r="JSR5" s="79"/>
      <c r="JSS5" s="79"/>
      <c r="JST5" s="79"/>
      <c r="JSU5" s="79"/>
      <c r="JSV5" s="79"/>
      <c r="JSW5" s="79"/>
      <c r="JSX5" s="79"/>
      <c r="JSY5" s="79"/>
      <c r="JSZ5" s="79"/>
      <c r="JTA5" s="79"/>
      <c r="JTB5" s="79"/>
      <c r="JTC5" s="79"/>
      <c r="JTD5" s="79"/>
      <c r="JTE5" s="79"/>
      <c r="JTF5" s="79"/>
      <c r="JTG5" s="79"/>
      <c r="JTH5" s="79"/>
      <c r="JTI5" s="79"/>
      <c r="JTJ5" s="79"/>
      <c r="JTK5" s="79"/>
      <c r="JTL5" s="79"/>
      <c r="JTM5" s="79"/>
      <c r="JTN5" s="79"/>
      <c r="JTO5" s="79"/>
      <c r="JTP5" s="79"/>
      <c r="JTQ5" s="79"/>
      <c r="JTR5" s="79"/>
      <c r="JTS5" s="79"/>
      <c r="JTT5" s="79"/>
      <c r="JTU5" s="79"/>
      <c r="JTV5" s="79"/>
      <c r="JTW5" s="79"/>
      <c r="JTX5" s="79"/>
      <c r="JTY5" s="79"/>
      <c r="JTZ5" s="79"/>
      <c r="JUA5" s="79"/>
      <c r="JUB5" s="79"/>
      <c r="JUC5" s="79"/>
      <c r="JUD5" s="79"/>
      <c r="JUE5" s="79"/>
      <c r="JUF5" s="79"/>
      <c r="JUG5" s="79"/>
      <c r="JUH5" s="79"/>
      <c r="JUI5" s="79"/>
      <c r="JUJ5" s="79"/>
      <c r="JUK5" s="79"/>
      <c r="JUL5" s="79"/>
      <c r="JUM5" s="79"/>
      <c r="JUN5" s="79"/>
      <c r="JUO5" s="79"/>
      <c r="JUP5" s="79"/>
      <c r="JUQ5" s="79"/>
      <c r="JUR5" s="79"/>
      <c r="JUS5" s="79"/>
      <c r="JUT5" s="79"/>
      <c r="JUU5" s="79"/>
      <c r="JUV5" s="79"/>
      <c r="JUW5" s="79"/>
      <c r="JUX5" s="79"/>
      <c r="JUY5" s="79"/>
      <c r="JUZ5" s="79"/>
      <c r="JVA5" s="79"/>
      <c r="JVB5" s="79"/>
      <c r="JVC5" s="79"/>
      <c r="JVD5" s="79"/>
      <c r="JVE5" s="79"/>
      <c r="JVF5" s="79"/>
      <c r="JVG5" s="79"/>
      <c r="JVH5" s="79"/>
      <c r="JVI5" s="79"/>
      <c r="JVJ5" s="79"/>
      <c r="JVK5" s="79"/>
      <c r="JVL5" s="79"/>
      <c r="JVM5" s="79"/>
      <c r="JVN5" s="79"/>
      <c r="JVO5" s="79"/>
      <c r="JVP5" s="79"/>
      <c r="JVQ5" s="79"/>
      <c r="JVR5" s="79"/>
      <c r="JVS5" s="79"/>
      <c r="JVT5" s="79"/>
      <c r="JVU5" s="79"/>
      <c r="JVV5" s="79"/>
      <c r="JVW5" s="79"/>
      <c r="JVX5" s="79"/>
      <c r="JVY5" s="79"/>
      <c r="JVZ5" s="79"/>
      <c r="JWA5" s="79"/>
      <c r="JWB5" s="79"/>
      <c r="JWC5" s="79"/>
      <c r="JWD5" s="79"/>
      <c r="JWE5" s="79"/>
      <c r="JWF5" s="79"/>
      <c r="JWG5" s="79"/>
      <c r="JWH5" s="79"/>
      <c r="JWI5" s="79"/>
      <c r="JWJ5" s="79"/>
      <c r="JWK5" s="79"/>
      <c r="JWL5" s="79"/>
      <c r="JWM5" s="79"/>
      <c r="JWN5" s="79"/>
      <c r="JWO5" s="79"/>
      <c r="JWP5" s="79"/>
      <c r="JWQ5" s="79"/>
      <c r="JWR5" s="79"/>
      <c r="JWS5" s="79"/>
      <c r="JWT5" s="79"/>
      <c r="JWU5" s="79"/>
      <c r="JWV5" s="79"/>
      <c r="JWW5" s="79"/>
      <c r="JWX5" s="79"/>
      <c r="JWY5" s="79"/>
      <c r="JWZ5" s="79"/>
      <c r="JXA5" s="79"/>
      <c r="JXB5" s="79"/>
      <c r="JXC5" s="79"/>
      <c r="JXD5" s="79"/>
      <c r="JXE5" s="79"/>
      <c r="JXF5" s="79"/>
      <c r="JXG5" s="79"/>
      <c r="JXH5" s="79"/>
      <c r="JXI5" s="79"/>
      <c r="JXJ5" s="79"/>
      <c r="JXK5" s="79"/>
      <c r="JXL5" s="79"/>
      <c r="JXM5" s="79"/>
      <c r="JXN5" s="79"/>
      <c r="JXO5" s="79"/>
      <c r="JXP5" s="79"/>
      <c r="JXQ5" s="79"/>
      <c r="JXR5" s="79"/>
      <c r="JXS5" s="79"/>
      <c r="JXT5" s="79"/>
      <c r="JXU5" s="79"/>
      <c r="JXV5" s="79"/>
      <c r="JXW5" s="79"/>
      <c r="JXX5" s="79"/>
      <c r="JXY5" s="79"/>
      <c r="JXZ5" s="79"/>
      <c r="JYA5" s="79"/>
      <c r="JYB5" s="79"/>
      <c r="JYC5" s="79"/>
      <c r="JYD5" s="79"/>
      <c r="JYE5" s="79"/>
      <c r="JYF5" s="79"/>
      <c r="JYG5" s="79"/>
      <c r="JYH5" s="79"/>
      <c r="JYI5" s="79"/>
      <c r="JYJ5" s="79"/>
      <c r="JYK5" s="79"/>
      <c r="JYL5" s="79"/>
      <c r="JYM5" s="79"/>
      <c r="JYN5" s="79"/>
      <c r="JYO5" s="79"/>
      <c r="JYP5" s="79"/>
      <c r="JYQ5" s="79"/>
      <c r="JYR5" s="79"/>
      <c r="JYS5" s="79"/>
      <c r="JYT5" s="79"/>
      <c r="JYU5" s="79"/>
      <c r="JYV5" s="79"/>
      <c r="JYW5" s="79"/>
      <c r="JYX5" s="79"/>
      <c r="JYY5" s="79"/>
      <c r="JYZ5" s="79"/>
      <c r="JZA5" s="79"/>
      <c r="JZB5" s="79"/>
      <c r="JZC5" s="79"/>
      <c r="JZD5" s="79"/>
      <c r="JZE5" s="79"/>
      <c r="JZF5" s="79"/>
      <c r="JZG5" s="79"/>
      <c r="JZH5" s="79"/>
      <c r="JZI5" s="79"/>
      <c r="JZJ5" s="79"/>
      <c r="JZK5" s="79"/>
      <c r="JZL5" s="79"/>
      <c r="JZM5" s="79"/>
      <c r="JZN5" s="79"/>
      <c r="JZO5" s="79"/>
      <c r="JZP5" s="79"/>
      <c r="JZQ5" s="79"/>
      <c r="JZR5" s="79"/>
      <c r="JZS5" s="79"/>
      <c r="JZT5" s="79"/>
      <c r="JZU5" s="79"/>
      <c r="JZV5" s="79"/>
      <c r="JZW5" s="79"/>
      <c r="JZX5" s="79"/>
      <c r="JZY5" s="79"/>
      <c r="JZZ5" s="79"/>
      <c r="KAA5" s="79"/>
      <c r="KAB5" s="79"/>
      <c r="KAC5" s="79"/>
      <c r="KAD5" s="79"/>
      <c r="KAE5" s="79"/>
      <c r="KAF5" s="79"/>
      <c r="KAG5" s="79"/>
      <c r="KAH5" s="79"/>
      <c r="KAI5" s="79"/>
      <c r="KAJ5" s="79"/>
      <c r="KAK5" s="79"/>
      <c r="KAL5" s="79"/>
      <c r="KAM5" s="79"/>
      <c r="KAN5" s="79"/>
      <c r="KAO5" s="79"/>
      <c r="KAP5" s="79"/>
      <c r="KAQ5" s="79"/>
      <c r="KAR5" s="79"/>
      <c r="KAS5" s="79"/>
      <c r="KAT5" s="79"/>
      <c r="KAU5" s="79"/>
      <c r="KAV5" s="79"/>
      <c r="KAW5" s="79"/>
      <c r="KAX5" s="79"/>
      <c r="KAY5" s="79"/>
      <c r="KAZ5" s="79"/>
      <c r="KBA5" s="79"/>
      <c r="KBB5" s="79"/>
      <c r="KBC5" s="79"/>
      <c r="KBD5" s="79"/>
      <c r="KBE5" s="79"/>
      <c r="KBF5" s="79"/>
      <c r="KBG5" s="79"/>
      <c r="KBH5" s="79"/>
      <c r="KBI5" s="79"/>
      <c r="KBJ5" s="79"/>
      <c r="KBK5" s="79"/>
      <c r="KBL5" s="79"/>
      <c r="KBM5" s="79"/>
      <c r="KBN5" s="79"/>
      <c r="KBO5" s="79"/>
      <c r="KBP5" s="79"/>
      <c r="KBQ5" s="79"/>
      <c r="KBR5" s="79"/>
      <c r="KBS5" s="79"/>
      <c r="KBT5" s="79"/>
      <c r="KBU5" s="79"/>
      <c r="KBV5" s="79"/>
      <c r="KBW5" s="79"/>
      <c r="KBX5" s="79"/>
      <c r="KBY5" s="79"/>
      <c r="KBZ5" s="79"/>
      <c r="KCA5" s="79"/>
      <c r="KCB5" s="79"/>
      <c r="KCC5" s="79"/>
      <c r="KCD5" s="79"/>
      <c r="KCE5" s="79"/>
      <c r="KCF5" s="79"/>
      <c r="KCG5" s="79"/>
      <c r="KCH5" s="79"/>
      <c r="KCI5" s="79"/>
      <c r="KCJ5" s="79"/>
      <c r="KCK5" s="79"/>
      <c r="KCL5" s="79"/>
      <c r="KCM5" s="79"/>
      <c r="KCN5" s="79"/>
      <c r="KCO5" s="79"/>
      <c r="KCP5" s="79"/>
      <c r="KCQ5" s="79"/>
      <c r="KCR5" s="79"/>
      <c r="KCS5" s="79"/>
      <c r="KCT5" s="79"/>
      <c r="KCU5" s="79"/>
      <c r="KCV5" s="79"/>
      <c r="KCW5" s="79"/>
      <c r="KCX5" s="79"/>
      <c r="KCY5" s="79"/>
      <c r="KCZ5" s="79"/>
      <c r="KDA5" s="79"/>
      <c r="KDB5" s="79"/>
      <c r="KDC5" s="79"/>
      <c r="KDD5" s="79"/>
      <c r="KDE5" s="79"/>
      <c r="KDF5" s="79"/>
      <c r="KDG5" s="79"/>
      <c r="KDH5" s="79"/>
      <c r="KDI5" s="79"/>
      <c r="KDJ5" s="79"/>
      <c r="KDK5" s="79"/>
      <c r="KDL5" s="79"/>
      <c r="KDM5" s="79"/>
      <c r="KDN5" s="79"/>
      <c r="KDO5" s="79"/>
      <c r="KDP5" s="79"/>
      <c r="KDQ5" s="79"/>
      <c r="KDR5" s="79"/>
      <c r="KDS5" s="79"/>
      <c r="KDT5" s="79"/>
      <c r="KDU5" s="79"/>
      <c r="KDV5" s="79"/>
      <c r="KDW5" s="79"/>
      <c r="KDX5" s="79"/>
      <c r="KDY5" s="79"/>
      <c r="KDZ5" s="79"/>
      <c r="KEA5" s="79"/>
      <c r="KEB5" s="79"/>
      <c r="KEC5" s="79"/>
      <c r="KED5" s="79"/>
      <c r="KEE5" s="79"/>
      <c r="KEF5" s="79"/>
      <c r="KEG5" s="79"/>
      <c r="KEH5" s="79"/>
      <c r="KEI5" s="79"/>
      <c r="KEJ5" s="79"/>
      <c r="KEK5" s="79"/>
      <c r="KEL5" s="79"/>
      <c r="KEM5" s="79"/>
      <c r="KEN5" s="79"/>
      <c r="KEO5" s="79"/>
      <c r="KEP5" s="79"/>
      <c r="KEQ5" s="79"/>
      <c r="KER5" s="79"/>
      <c r="KES5" s="79"/>
      <c r="KET5" s="79"/>
      <c r="KEU5" s="79"/>
      <c r="KEV5" s="79"/>
      <c r="KEW5" s="79"/>
      <c r="KEX5" s="79"/>
      <c r="KEY5" s="79"/>
      <c r="KEZ5" s="79"/>
      <c r="KFA5" s="79"/>
      <c r="KFB5" s="79"/>
      <c r="KFC5" s="79"/>
      <c r="KFD5" s="79"/>
      <c r="KFE5" s="79"/>
      <c r="KFF5" s="79"/>
      <c r="KFG5" s="79"/>
      <c r="KFH5" s="79"/>
      <c r="KFI5" s="79"/>
      <c r="KFJ5" s="79"/>
      <c r="KFK5" s="79"/>
      <c r="KFL5" s="79"/>
      <c r="KFM5" s="79"/>
      <c r="KFN5" s="79"/>
      <c r="KFO5" s="79"/>
      <c r="KFP5" s="79"/>
      <c r="KFQ5" s="79"/>
      <c r="KFR5" s="79"/>
      <c r="KFS5" s="79"/>
      <c r="KFT5" s="79"/>
      <c r="KFU5" s="79"/>
      <c r="KFV5" s="79"/>
      <c r="KFW5" s="79"/>
      <c r="KFX5" s="79"/>
      <c r="KFY5" s="79"/>
      <c r="KFZ5" s="79"/>
      <c r="KGA5" s="79"/>
      <c r="KGB5" s="79"/>
      <c r="KGC5" s="79"/>
      <c r="KGD5" s="79"/>
      <c r="KGE5" s="79"/>
      <c r="KGF5" s="79"/>
      <c r="KGG5" s="79"/>
      <c r="KGH5" s="79"/>
      <c r="KGI5" s="79"/>
      <c r="KGJ5" s="79"/>
      <c r="KGK5" s="79"/>
      <c r="KGL5" s="79"/>
      <c r="KGM5" s="79"/>
      <c r="KGN5" s="79"/>
      <c r="KGO5" s="79"/>
      <c r="KGP5" s="79"/>
      <c r="KGQ5" s="79"/>
      <c r="KGR5" s="79"/>
      <c r="KGS5" s="79"/>
      <c r="KGT5" s="79"/>
      <c r="KGU5" s="79"/>
      <c r="KGV5" s="79"/>
      <c r="KGW5" s="79"/>
      <c r="KGX5" s="79"/>
      <c r="KGY5" s="79"/>
      <c r="KGZ5" s="79"/>
      <c r="KHA5" s="79"/>
      <c r="KHB5" s="79"/>
      <c r="KHC5" s="79"/>
      <c r="KHD5" s="79"/>
      <c r="KHE5" s="79"/>
      <c r="KHF5" s="79"/>
      <c r="KHG5" s="79"/>
      <c r="KHH5" s="79"/>
      <c r="KHI5" s="79"/>
      <c r="KHJ5" s="79"/>
      <c r="KHK5" s="79"/>
      <c r="KHL5" s="79"/>
      <c r="KHM5" s="79"/>
      <c r="KHN5" s="79"/>
      <c r="KHO5" s="79"/>
      <c r="KHP5" s="79"/>
      <c r="KHQ5" s="79"/>
      <c r="KHR5" s="79"/>
      <c r="KHS5" s="79"/>
      <c r="KHT5" s="79"/>
      <c r="KHU5" s="79"/>
      <c r="KHV5" s="79"/>
      <c r="KHW5" s="79"/>
      <c r="KHX5" s="79"/>
      <c r="KHY5" s="79"/>
      <c r="KHZ5" s="79"/>
      <c r="KIA5" s="79"/>
      <c r="KIB5" s="79"/>
      <c r="KIC5" s="79"/>
      <c r="KID5" s="79"/>
      <c r="KIE5" s="79"/>
      <c r="KIF5" s="79"/>
      <c r="KIG5" s="79"/>
      <c r="KIH5" s="79"/>
      <c r="KII5" s="79"/>
      <c r="KIJ5" s="79"/>
      <c r="KIK5" s="79"/>
      <c r="KIL5" s="79"/>
      <c r="KIM5" s="79"/>
      <c r="KIN5" s="79"/>
      <c r="KIO5" s="79"/>
      <c r="KIP5" s="79"/>
      <c r="KIQ5" s="79"/>
      <c r="KIR5" s="79"/>
      <c r="KIS5" s="79"/>
      <c r="KIT5" s="79"/>
      <c r="KIU5" s="79"/>
      <c r="KIV5" s="79"/>
      <c r="KIW5" s="79"/>
      <c r="KIX5" s="79"/>
      <c r="KIY5" s="79"/>
      <c r="KIZ5" s="79"/>
      <c r="KJA5" s="79"/>
      <c r="KJB5" s="79"/>
      <c r="KJC5" s="79"/>
      <c r="KJD5" s="79"/>
      <c r="KJE5" s="79"/>
      <c r="KJF5" s="79"/>
      <c r="KJG5" s="79"/>
      <c r="KJH5" s="79"/>
      <c r="KJI5" s="79"/>
      <c r="KJJ5" s="79"/>
      <c r="KJK5" s="79"/>
      <c r="KJL5" s="79"/>
      <c r="KJM5" s="79"/>
      <c r="KJN5" s="79"/>
      <c r="KJO5" s="79"/>
      <c r="KJP5" s="79"/>
      <c r="KJQ5" s="79"/>
      <c r="KJR5" s="79"/>
      <c r="KJS5" s="79"/>
      <c r="KJT5" s="79"/>
      <c r="KJU5" s="79"/>
      <c r="KJV5" s="79"/>
      <c r="KJW5" s="79"/>
      <c r="KJX5" s="79"/>
      <c r="KJY5" s="79"/>
      <c r="KJZ5" s="79"/>
      <c r="KKA5" s="79"/>
      <c r="KKB5" s="79"/>
      <c r="KKC5" s="79"/>
      <c r="KKD5" s="79"/>
      <c r="KKE5" s="79"/>
      <c r="KKF5" s="79"/>
      <c r="KKG5" s="79"/>
      <c r="KKH5" s="79"/>
      <c r="KKI5" s="79"/>
      <c r="KKJ5" s="79"/>
      <c r="KKK5" s="79"/>
      <c r="KKL5" s="79"/>
      <c r="KKM5" s="79"/>
      <c r="KKN5" s="79"/>
      <c r="KKO5" s="79"/>
      <c r="KKP5" s="79"/>
      <c r="KKQ5" s="79"/>
      <c r="KKR5" s="79"/>
      <c r="KKS5" s="79"/>
      <c r="KKT5" s="79"/>
      <c r="KKU5" s="79"/>
      <c r="KKV5" s="79"/>
      <c r="KKW5" s="79"/>
      <c r="KKX5" s="79"/>
      <c r="KKY5" s="79"/>
      <c r="KKZ5" s="79"/>
      <c r="KLA5" s="79"/>
      <c r="KLB5" s="79"/>
      <c r="KLC5" s="79"/>
      <c r="KLD5" s="79"/>
      <c r="KLE5" s="79"/>
      <c r="KLF5" s="79"/>
      <c r="KLG5" s="79"/>
      <c r="KLH5" s="79"/>
      <c r="KLI5" s="79"/>
      <c r="KLJ5" s="79"/>
      <c r="KLK5" s="79"/>
      <c r="KLL5" s="79"/>
      <c r="KLM5" s="79"/>
      <c r="KLN5" s="79"/>
      <c r="KLO5" s="79"/>
      <c r="KLP5" s="79"/>
      <c r="KLQ5" s="79"/>
      <c r="KLR5" s="79"/>
      <c r="KLS5" s="79"/>
      <c r="KLT5" s="79"/>
      <c r="KLU5" s="79"/>
      <c r="KLV5" s="79"/>
      <c r="KLW5" s="79"/>
      <c r="KLX5" s="79"/>
      <c r="KLY5" s="79"/>
      <c r="KLZ5" s="79"/>
      <c r="KMA5" s="79"/>
      <c r="KMB5" s="79"/>
      <c r="KMC5" s="79"/>
      <c r="KMD5" s="79"/>
      <c r="KME5" s="79"/>
      <c r="KMF5" s="79"/>
      <c r="KMG5" s="79"/>
      <c r="KMH5" s="79"/>
      <c r="KMI5" s="79"/>
      <c r="KMJ5" s="79"/>
      <c r="KMK5" s="79"/>
      <c r="KML5" s="79"/>
      <c r="KMM5" s="79"/>
      <c r="KMN5" s="79"/>
      <c r="KMO5" s="79"/>
      <c r="KMP5" s="79"/>
      <c r="KMQ5" s="79"/>
      <c r="KMR5" s="79"/>
      <c r="KMS5" s="79"/>
      <c r="KMT5" s="79"/>
      <c r="KMU5" s="79"/>
      <c r="KMV5" s="79"/>
      <c r="KMW5" s="79"/>
      <c r="KMX5" s="79"/>
      <c r="KMY5" s="79"/>
      <c r="KMZ5" s="79"/>
      <c r="KNA5" s="79"/>
      <c r="KNB5" s="79"/>
      <c r="KNC5" s="79"/>
      <c r="KND5" s="79"/>
      <c r="KNE5" s="79"/>
      <c r="KNF5" s="79"/>
      <c r="KNG5" s="79"/>
      <c r="KNH5" s="79"/>
      <c r="KNI5" s="79"/>
      <c r="KNJ5" s="79"/>
      <c r="KNK5" s="79"/>
      <c r="KNL5" s="79"/>
      <c r="KNM5" s="79"/>
      <c r="KNN5" s="79"/>
      <c r="KNO5" s="79"/>
      <c r="KNP5" s="79"/>
      <c r="KNQ5" s="79"/>
      <c r="KNR5" s="79"/>
      <c r="KNS5" s="79"/>
      <c r="KNT5" s="79"/>
      <c r="KNU5" s="79"/>
      <c r="KNV5" s="79"/>
      <c r="KNW5" s="79"/>
      <c r="KNX5" s="79"/>
      <c r="KNY5" s="79"/>
      <c r="KNZ5" s="79"/>
      <c r="KOA5" s="79"/>
      <c r="KOB5" s="79"/>
      <c r="KOC5" s="79"/>
      <c r="KOD5" s="79"/>
      <c r="KOE5" s="79"/>
      <c r="KOF5" s="79"/>
      <c r="KOG5" s="79"/>
      <c r="KOH5" s="79"/>
      <c r="KOI5" s="79"/>
      <c r="KOJ5" s="79"/>
      <c r="KOK5" s="79"/>
      <c r="KOL5" s="79"/>
      <c r="KOM5" s="79"/>
      <c r="KON5" s="79"/>
      <c r="KOO5" s="79"/>
      <c r="KOP5" s="79"/>
      <c r="KOQ5" s="79"/>
      <c r="KOR5" s="79"/>
      <c r="KOS5" s="79"/>
      <c r="KOT5" s="79"/>
      <c r="KOU5" s="79"/>
      <c r="KOV5" s="79"/>
      <c r="KOW5" s="79"/>
      <c r="KOX5" s="79"/>
      <c r="KOY5" s="79"/>
      <c r="KOZ5" s="79"/>
      <c r="KPA5" s="79"/>
      <c r="KPB5" s="79"/>
      <c r="KPC5" s="79"/>
      <c r="KPD5" s="79"/>
      <c r="KPE5" s="79"/>
      <c r="KPF5" s="79"/>
      <c r="KPG5" s="79"/>
      <c r="KPH5" s="79"/>
      <c r="KPI5" s="79"/>
      <c r="KPJ5" s="79"/>
      <c r="KPK5" s="79"/>
      <c r="KPL5" s="79"/>
      <c r="KPM5" s="79"/>
      <c r="KPN5" s="79"/>
      <c r="KPO5" s="79"/>
      <c r="KPP5" s="79"/>
      <c r="KPQ5" s="79"/>
      <c r="KPR5" s="79"/>
      <c r="KPS5" s="79"/>
      <c r="KPT5" s="79"/>
      <c r="KPU5" s="79"/>
      <c r="KPV5" s="79"/>
      <c r="KPW5" s="79"/>
      <c r="KPX5" s="79"/>
      <c r="KPY5" s="79"/>
      <c r="KPZ5" s="79"/>
      <c r="KQA5" s="79"/>
      <c r="KQB5" s="79"/>
      <c r="KQC5" s="79"/>
      <c r="KQD5" s="79"/>
      <c r="KQE5" s="79"/>
      <c r="KQF5" s="79"/>
      <c r="KQG5" s="79"/>
      <c r="KQH5" s="79"/>
      <c r="KQI5" s="79"/>
      <c r="KQJ5" s="79"/>
      <c r="KQK5" s="79"/>
      <c r="KQL5" s="79"/>
      <c r="KQM5" s="79"/>
      <c r="KQN5" s="79"/>
      <c r="KQO5" s="79"/>
      <c r="KQP5" s="79"/>
      <c r="KQQ5" s="79"/>
      <c r="KQR5" s="79"/>
      <c r="KQS5" s="79"/>
      <c r="KQT5" s="79"/>
      <c r="KQU5" s="79"/>
      <c r="KQV5" s="79"/>
      <c r="KQW5" s="79"/>
      <c r="KQX5" s="79"/>
      <c r="KQY5" s="79"/>
      <c r="KQZ5" s="79"/>
      <c r="KRA5" s="79"/>
      <c r="KRB5" s="79"/>
      <c r="KRC5" s="79"/>
      <c r="KRD5" s="79"/>
      <c r="KRE5" s="79"/>
      <c r="KRF5" s="79"/>
      <c r="KRG5" s="79"/>
      <c r="KRH5" s="79"/>
      <c r="KRI5" s="79"/>
      <c r="KRJ5" s="79"/>
      <c r="KRK5" s="79"/>
      <c r="KRL5" s="79"/>
      <c r="KRM5" s="79"/>
      <c r="KRN5" s="79"/>
      <c r="KRO5" s="79"/>
      <c r="KRP5" s="79"/>
      <c r="KRQ5" s="79"/>
      <c r="KRR5" s="79"/>
      <c r="KRS5" s="79"/>
      <c r="KRT5" s="79"/>
      <c r="KRU5" s="79"/>
      <c r="KRV5" s="79"/>
      <c r="KRW5" s="79"/>
      <c r="KRX5" s="79"/>
      <c r="KRY5" s="79"/>
      <c r="KRZ5" s="79"/>
      <c r="KSA5" s="79"/>
      <c r="KSB5" s="79"/>
      <c r="KSC5" s="79"/>
      <c r="KSD5" s="79"/>
      <c r="KSE5" s="79"/>
      <c r="KSF5" s="79"/>
      <c r="KSG5" s="79"/>
      <c r="KSH5" s="79"/>
      <c r="KSI5" s="79"/>
      <c r="KSJ5" s="79"/>
      <c r="KSK5" s="79"/>
      <c r="KSL5" s="79"/>
      <c r="KSM5" s="79"/>
      <c r="KSN5" s="79"/>
      <c r="KSO5" s="79"/>
      <c r="KSP5" s="79"/>
      <c r="KSQ5" s="79"/>
      <c r="KSR5" s="79"/>
      <c r="KSS5" s="79"/>
      <c r="KST5" s="79"/>
      <c r="KSU5" s="79"/>
      <c r="KSV5" s="79"/>
      <c r="KSW5" s="79"/>
      <c r="KSX5" s="79"/>
      <c r="KSY5" s="79"/>
      <c r="KSZ5" s="79"/>
      <c r="KTA5" s="79"/>
      <c r="KTB5" s="79"/>
      <c r="KTC5" s="79"/>
      <c r="KTD5" s="79"/>
      <c r="KTE5" s="79"/>
      <c r="KTF5" s="79"/>
      <c r="KTG5" s="79"/>
      <c r="KTH5" s="79"/>
      <c r="KTI5" s="79"/>
      <c r="KTJ5" s="79"/>
      <c r="KTK5" s="79"/>
      <c r="KTL5" s="79"/>
      <c r="KTM5" s="79"/>
      <c r="KTN5" s="79"/>
      <c r="KTO5" s="79"/>
      <c r="KTP5" s="79"/>
      <c r="KTQ5" s="79"/>
      <c r="KTR5" s="79"/>
      <c r="KTS5" s="79"/>
      <c r="KTT5" s="79"/>
      <c r="KTU5" s="79"/>
      <c r="KTV5" s="79"/>
      <c r="KTW5" s="79"/>
      <c r="KTX5" s="79"/>
      <c r="KTY5" s="79"/>
      <c r="KTZ5" s="79"/>
      <c r="KUA5" s="79"/>
      <c r="KUB5" s="79"/>
      <c r="KUC5" s="79"/>
      <c r="KUD5" s="79"/>
      <c r="KUE5" s="79"/>
      <c r="KUF5" s="79"/>
      <c r="KUG5" s="79"/>
      <c r="KUH5" s="79"/>
      <c r="KUI5" s="79"/>
      <c r="KUJ5" s="79"/>
      <c r="KUK5" s="79"/>
      <c r="KUL5" s="79"/>
      <c r="KUM5" s="79"/>
      <c r="KUN5" s="79"/>
      <c r="KUO5" s="79"/>
      <c r="KUP5" s="79"/>
      <c r="KUQ5" s="79"/>
      <c r="KUR5" s="79"/>
      <c r="KUS5" s="79"/>
      <c r="KUT5" s="79"/>
      <c r="KUU5" s="79"/>
      <c r="KUV5" s="79"/>
      <c r="KUW5" s="79"/>
      <c r="KUX5" s="79"/>
      <c r="KUY5" s="79"/>
      <c r="KUZ5" s="79"/>
      <c r="KVA5" s="79"/>
      <c r="KVB5" s="79"/>
      <c r="KVC5" s="79"/>
      <c r="KVD5" s="79"/>
      <c r="KVE5" s="79"/>
      <c r="KVF5" s="79"/>
      <c r="KVG5" s="79"/>
      <c r="KVH5" s="79"/>
      <c r="KVI5" s="79"/>
      <c r="KVJ5" s="79"/>
      <c r="KVK5" s="79"/>
      <c r="KVL5" s="79"/>
      <c r="KVM5" s="79"/>
      <c r="KVN5" s="79"/>
      <c r="KVO5" s="79"/>
      <c r="KVP5" s="79"/>
      <c r="KVQ5" s="79"/>
      <c r="KVR5" s="79"/>
      <c r="KVS5" s="79"/>
      <c r="KVT5" s="79"/>
      <c r="KVU5" s="79"/>
      <c r="KVV5" s="79"/>
      <c r="KVW5" s="79"/>
      <c r="KVX5" s="79"/>
      <c r="KVY5" s="79"/>
      <c r="KVZ5" s="79"/>
      <c r="KWA5" s="79"/>
      <c r="KWB5" s="79"/>
      <c r="KWC5" s="79"/>
      <c r="KWD5" s="79"/>
      <c r="KWE5" s="79"/>
      <c r="KWF5" s="79"/>
      <c r="KWG5" s="79"/>
      <c r="KWH5" s="79"/>
      <c r="KWI5" s="79"/>
      <c r="KWJ5" s="79"/>
      <c r="KWK5" s="79"/>
      <c r="KWL5" s="79"/>
      <c r="KWM5" s="79"/>
      <c r="KWN5" s="79"/>
      <c r="KWO5" s="79"/>
      <c r="KWP5" s="79"/>
      <c r="KWQ5" s="79"/>
      <c r="KWR5" s="79"/>
      <c r="KWS5" s="79"/>
      <c r="KWT5" s="79"/>
      <c r="KWU5" s="79"/>
      <c r="KWV5" s="79"/>
      <c r="KWW5" s="79"/>
      <c r="KWX5" s="79"/>
      <c r="KWY5" s="79"/>
      <c r="KWZ5" s="79"/>
      <c r="KXA5" s="79"/>
      <c r="KXB5" s="79"/>
      <c r="KXC5" s="79"/>
      <c r="KXD5" s="79"/>
      <c r="KXE5" s="79"/>
      <c r="KXF5" s="79"/>
      <c r="KXG5" s="79"/>
      <c r="KXH5" s="79"/>
      <c r="KXI5" s="79"/>
      <c r="KXJ5" s="79"/>
      <c r="KXK5" s="79"/>
      <c r="KXL5" s="79"/>
      <c r="KXM5" s="79"/>
      <c r="KXN5" s="79"/>
      <c r="KXO5" s="79"/>
      <c r="KXP5" s="79"/>
      <c r="KXQ5" s="79"/>
      <c r="KXR5" s="79"/>
      <c r="KXS5" s="79"/>
      <c r="KXT5" s="79"/>
      <c r="KXU5" s="79"/>
      <c r="KXV5" s="79"/>
      <c r="KXW5" s="79"/>
      <c r="KXX5" s="79"/>
      <c r="KXY5" s="79"/>
      <c r="KXZ5" s="79"/>
      <c r="KYA5" s="79"/>
      <c r="KYB5" s="79"/>
      <c r="KYC5" s="79"/>
      <c r="KYD5" s="79"/>
      <c r="KYE5" s="79"/>
      <c r="KYF5" s="79"/>
      <c r="KYG5" s="79"/>
      <c r="KYH5" s="79"/>
      <c r="KYI5" s="79"/>
      <c r="KYJ5" s="79"/>
      <c r="KYK5" s="79"/>
      <c r="KYL5" s="79"/>
      <c r="KYM5" s="79"/>
      <c r="KYN5" s="79"/>
      <c r="KYO5" s="79"/>
      <c r="KYP5" s="79"/>
      <c r="KYQ5" s="79"/>
      <c r="KYR5" s="79"/>
      <c r="KYS5" s="79"/>
      <c r="KYT5" s="79"/>
      <c r="KYU5" s="79"/>
      <c r="KYV5" s="79"/>
      <c r="KYW5" s="79"/>
      <c r="KYX5" s="79"/>
      <c r="KYY5" s="79"/>
      <c r="KYZ5" s="79"/>
      <c r="KZA5" s="79"/>
      <c r="KZB5" s="79"/>
      <c r="KZC5" s="79"/>
      <c r="KZD5" s="79"/>
      <c r="KZE5" s="79"/>
      <c r="KZF5" s="79"/>
      <c r="KZG5" s="79"/>
      <c r="KZH5" s="79"/>
      <c r="KZI5" s="79"/>
      <c r="KZJ5" s="79"/>
      <c r="KZK5" s="79"/>
      <c r="KZL5" s="79"/>
      <c r="KZM5" s="79"/>
      <c r="KZN5" s="79"/>
      <c r="KZO5" s="79"/>
      <c r="KZP5" s="79"/>
      <c r="KZQ5" s="79"/>
      <c r="KZR5" s="79"/>
      <c r="KZS5" s="79"/>
      <c r="KZT5" s="79"/>
      <c r="KZU5" s="79"/>
      <c r="KZV5" s="79"/>
      <c r="KZW5" s="79"/>
      <c r="KZX5" s="79"/>
      <c r="KZY5" s="79"/>
      <c r="KZZ5" s="79"/>
      <c r="LAA5" s="79"/>
      <c r="LAB5" s="79"/>
      <c r="LAC5" s="79"/>
      <c r="LAD5" s="79"/>
      <c r="LAE5" s="79"/>
      <c r="LAF5" s="79"/>
      <c r="LAG5" s="79"/>
      <c r="LAH5" s="79"/>
      <c r="LAI5" s="79"/>
      <c r="LAJ5" s="79"/>
      <c r="LAK5" s="79"/>
      <c r="LAL5" s="79"/>
      <c r="LAM5" s="79"/>
      <c r="LAN5" s="79"/>
      <c r="LAO5" s="79"/>
      <c r="LAP5" s="79"/>
      <c r="LAQ5" s="79"/>
      <c r="LAR5" s="79"/>
      <c r="LAS5" s="79"/>
      <c r="LAT5" s="79"/>
      <c r="LAU5" s="79"/>
      <c r="LAV5" s="79"/>
      <c r="LAW5" s="79"/>
      <c r="LAX5" s="79"/>
      <c r="LAY5" s="79"/>
      <c r="LAZ5" s="79"/>
      <c r="LBA5" s="79"/>
      <c r="LBB5" s="79"/>
      <c r="LBC5" s="79"/>
      <c r="LBD5" s="79"/>
      <c r="LBE5" s="79"/>
      <c r="LBF5" s="79"/>
      <c r="LBG5" s="79"/>
      <c r="LBH5" s="79"/>
      <c r="LBI5" s="79"/>
      <c r="LBJ5" s="79"/>
      <c r="LBK5" s="79"/>
      <c r="LBL5" s="79"/>
      <c r="LBM5" s="79"/>
      <c r="LBN5" s="79"/>
      <c r="LBO5" s="79"/>
      <c r="LBP5" s="79"/>
      <c r="LBQ5" s="79"/>
      <c r="LBR5" s="79"/>
      <c r="LBS5" s="79"/>
      <c r="LBT5" s="79"/>
      <c r="LBU5" s="79"/>
      <c r="LBV5" s="79"/>
      <c r="LBW5" s="79"/>
      <c r="LBX5" s="79"/>
      <c r="LBY5" s="79"/>
      <c r="LBZ5" s="79"/>
      <c r="LCA5" s="79"/>
      <c r="LCB5" s="79"/>
      <c r="LCC5" s="79"/>
      <c r="LCD5" s="79"/>
    </row>
    <row r="6" spans="1:8194" ht="85.5" x14ac:dyDescent="0.5">
      <c r="A6" s="48" t="s">
        <v>604</v>
      </c>
      <c r="B6" s="48" t="s">
        <v>637</v>
      </c>
      <c r="C6" s="48" t="s">
        <v>638</v>
      </c>
      <c r="D6" s="48" t="s">
        <v>639</v>
      </c>
      <c r="E6" s="48" t="s">
        <v>640</v>
      </c>
      <c r="F6" s="48" t="s">
        <v>641</v>
      </c>
      <c r="G6" s="48" t="s">
        <v>642</v>
      </c>
      <c r="H6" s="48" t="s">
        <v>643</v>
      </c>
      <c r="I6" s="48" t="s">
        <v>644</v>
      </c>
      <c r="J6" s="48" t="s">
        <v>645</v>
      </c>
      <c r="K6" s="48" t="s">
        <v>646</v>
      </c>
      <c r="L6" s="48" t="s">
        <v>647</v>
      </c>
      <c r="M6" s="48" t="s">
        <v>648</v>
      </c>
      <c r="N6" t="s">
        <v>649</v>
      </c>
      <c r="O6" s="48" t="s">
        <v>650</v>
      </c>
      <c r="P6" s="48" t="s">
        <v>651</v>
      </c>
      <c r="Q6" s="48" t="s">
        <v>652</v>
      </c>
      <c r="R6" s="48" t="s">
        <v>653</v>
      </c>
      <c r="S6" s="48" t="s">
        <v>654</v>
      </c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SU6" s="79"/>
      <c r="SV6" s="79"/>
      <c r="SW6" s="79"/>
      <c r="SX6" s="79"/>
      <c r="SY6" s="79"/>
      <c r="SZ6" s="79"/>
      <c r="TA6" s="79"/>
      <c r="TB6" s="79"/>
      <c r="TC6" s="79"/>
      <c r="TD6" s="79"/>
      <c r="TE6" s="79"/>
      <c r="TF6" s="79"/>
      <c r="TG6" s="79"/>
      <c r="TH6" s="79"/>
      <c r="TI6" s="79"/>
      <c r="TJ6" s="79"/>
      <c r="TK6" s="79"/>
      <c r="TL6" s="79"/>
      <c r="TM6" s="79"/>
      <c r="TN6" s="79"/>
      <c r="TO6" s="79"/>
      <c r="TP6" s="79"/>
      <c r="TQ6" s="79"/>
      <c r="TR6" s="79"/>
      <c r="TS6" s="79"/>
      <c r="TT6" s="79"/>
      <c r="TU6" s="79"/>
      <c r="TV6" s="79"/>
      <c r="TW6" s="79"/>
      <c r="TX6" s="79"/>
      <c r="TY6" s="79"/>
      <c r="TZ6" s="79"/>
      <c r="UA6" s="79"/>
      <c r="UB6" s="79"/>
      <c r="UC6" s="79"/>
      <c r="UD6" s="79"/>
      <c r="UE6" s="79"/>
      <c r="UF6" s="79"/>
      <c r="UG6" s="79"/>
      <c r="UH6" s="79"/>
      <c r="UI6" s="79"/>
      <c r="UJ6" s="79"/>
      <c r="UK6" s="79"/>
      <c r="UL6" s="79"/>
      <c r="UM6" s="79"/>
      <c r="UN6" s="79"/>
      <c r="UO6" s="79"/>
      <c r="UP6" s="79"/>
      <c r="UQ6" s="79"/>
      <c r="UR6" s="79"/>
      <c r="US6" s="79"/>
      <c r="UT6" s="79"/>
      <c r="UU6" s="79"/>
      <c r="UV6" s="79"/>
      <c r="UW6" s="79"/>
      <c r="UX6" s="79"/>
      <c r="UY6" s="79"/>
      <c r="UZ6" s="79"/>
      <c r="VA6" s="79"/>
      <c r="VB6" s="79"/>
      <c r="VC6" s="79"/>
      <c r="VD6" s="79"/>
      <c r="VE6" s="79"/>
      <c r="VF6" s="79"/>
      <c r="VG6" s="79"/>
      <c r="VH6" s="79"/>
      <c r="VI6" s="79"/>
      <c r="VJ6" s="79"/>
      <c r="VK6" s="79"/>
      <c r="VL6" s="79"/>
      <c r="VM6" s="79"/>
      <c r="VN6" s="79"/>
      <c r="VO6" s="79"/>
      <c r="VP6" s="79"/>
      <c r="VQ6" s="79"/>
      <c r="VR6" s="79"/>
      <c r="VS6" s="79"/>
      <c r="VT6" s="79"/>
      <c r="VU6" s="79"/>
      <c r="VV6" s="79"/>
      <c r="VW6" s="79"/>
      <c r="VX6" s="79"/>
      <c r="VY6" s="79"/>
      <c r="VZ6" s="79"/>
      <c r="WA6" s="79"/>
      <c r="WB6" s="79"/>
      <c r="WC6" s="79"/>
      <c r="WD6" s="79"/>
      <c r="WE6" s="79"/>
      <c r="WF6" s="79"/>
      <c r="WG6" s="79"/>
      <c r="WH6" s="79"/>
      <c r="WI6" s="79"/>
      <c r="WJ6" s="79"/>
      <c r="WK6" s="79"/>
      <c r="WL6" s="79"/>
      <c r="WM6" s="79"/>
      <c r="WN6" s="79"/>
      <c r="WO6" s="79"/>
      <c r="WP6" s="79"/>
      <c r="WQ6" s="79"/>
      <c r="WR6" s="79"/>
      <c r="WS6" s="79"/>
      <c r="WT6" s="79"/>
      <c r="WU6" s="79"/>
      <c r="WV6" s="79"/>
      <c r="WW6" s="79"/>
      <c r="WX6" s="79"/>
      <c r="WY6" s="79"/>
      <c r="WZ6" s="79"/>
      <c r="XA6" s="79"/>
      <c r="XB6" s="79"/>
      <c r="XC6" s="79"/>
      <c r="XD6" s="79"/>
      <c r="XE6" s="79"/>
      <c r="XF6" s="79"/>
      <c r="XG6" s="79"/>
      <c r="XH6" s="79"/>
      <c r="XI6" s="79"/>
      <c r="XJ6" s="79"/>
      <c r="XK6" s="79"/>
      <c r="XL6" s="79"/>
      <c r="XM6" s="79"/>
      <c r="XN6" s="79"/>
      <c r="XO6" s="79"/>
      <c r="XP6" s="79"/>
      <c r="XQ6" s="79"/>
      <c r="XR6" s="79"/>
      <c r="XS6" s="79"/>
      <c r="XT6" s="79"/>
      <c r="XU6" s="79"/>
      <c r="XV6" s="79"/>
      <c r="XW6" s="79"/>
      <c r="XX6" s="79"/>
      <c r="XY6" s="79"/>
      <c r="XZ6" s="79"/>
      <c r="YA6" s="79"/>
      <c r="YB6" s="79"/>
      <c r="YC6" s="79"/>
      <c r="YD6" s="79"/>
      <c r="YE6" s="79"/>
      <c r="YF6" s="79"/>
      <c r="YG6" s="79"/>
      <c r="YH6" s="79"/>
      <c r="YI6" s="79"/>
      <c r="YJ6" s="79"/>
      <c r="YK6" s="79"/>
      <c r="YL6" s="79"/>
      <c r="YM6" s="79"/>
      <c r="YN6" s="79"/>
      <c r="YO6" s="79"/>
      <c r="YP6" s="79"/>
      <c r="YQ6" s="79"/>
      <c r="YR6" s="79"/>
      <c r="YS6" s="79"/>
      <c r="YT6" s="79"/>
      <c r="YU6" s="79"/>
      <c r="YV6" s="79"/>
      <c r="YW6" s="79"/>
      <c r="YX6" s="79"/>
      <c r="YY6" s="79"/>
      <c r="YZ6" s="79"/>
      <c r="ZA6" s="79"/>
      <c r="ZB6" s="79"/>
      <c r="ZC6" s="79"/>
      <c r="ZD6" s="79"/>
      <c r="ZE6" s="79"/>
      <c r="ZF6" s="79"/>
      <c r="ZG6" s="79"/>
      <c r="ZH6" s="79"/>
      <c r="ZI6" s="79"/>
      <c r="ZJ6" s="79"/>
      <c r="ZK6" s="79"/>
      <c r="ZL6" s="79"/>
      <c r="ZM6" s="79"/>
      <c r="ZN6" s="79"/>
      <c r="ZO6" s="79"/>
      <c r="ZP6" s="79"/>
      <c r="ZQ6" s="79"/>
      <c r="ZR6" s="79"/>
      <c r="ZS6" s="79"/>
      <c r="ZT6" s="79"/>
      <c r="ZU6" s="79"/>
      <c r="ZV6" s="79"/>
      <c r="ZW6" s="79"/>
      <c r="ZX6" s="79"/>
      <c r="ZY6" s="79"/>
      <c r="ZZ6" s="79"/>
      <c r="AAA6" s="79"/>
      <c r="AAB6" s="79"/>
      <c r="AAC6" s="79"/>
      <c r="AAD6" s="79"/>
      <c r="AAE6" s="79"/>
      <c r="AAF6" s="79"/>
      <c r="AAG6" s="79"/>
      <c r="AAH6" s="79"/>
      <c r="AAI6" s="79"/>
      <c r="AAJ6" s="79"/>
      <c r="AAK6" s="79"/>
      <c r="AAL6" s="79"/>
      <c r="AAM6" s="79"/>
      <c r="AAN6" s="79"/>
      <c r="AAO6" s="79"/>
      <c r="AAP6" s="79"/>
      <c r="AAQ6" s="79"/>
      <c r="AAR6" s="79"/>
      <c r="AAS6" s="79"/>
      <c r="AAT6" s="79"/>
      <c r="AAU6" s="79"/>
      <c r="AAV6" s="79"/>
      <c r="AAW6" s="79"/>
      <c r="AAX6" s="79"/>
      <c r="AAY6" s="79"/>
      <c r="AAZ6" s="79"/>
      <c r="ABA6" s="79"/>
      <c r="ABB6" s="79"/>
      <c r="ABC6" s="79"/>
      <c r="ABD6" s="79"/>
      <c r="ABE6" s="79"/>
      <c r="ABF6" s="79"/>
      <c r="ABG6" s="79"/>
      <c r="ABH6" s="79"/>
      <c r="ABI6" s="79"/>
      <c r="ABJ6" s="79"/>
      <c r="ABK6" s="79"/>
      <c r="ABL6" s="79"/>
      <c r="ABM6" s="79"/>
      <c r="ABN6" s="79"/>
      <c r="ABO6" s="79"/>
      <c r="ABP6" s="79"/>
      <c r="ABQ6" s="79"/>
      <c r="ABR6" s="79"/>
      <c r="ABS6" s="79"/>
      <c r="ABT6" s="79"/>
      <c r="ABU6" s="79"/>
      <c r="ABV6" s="79"/>
      <c r="ABW6" s="79"/>
      <c r="ABX6" s="79"/>
      <c r="ABY6" s="79"/>
      <c r="ABZ6" s="79"/>
      <c r="ACA6" s="79"/>
      <c r="ACB6" s="79"/>
      <c r="ACC6" s="79"/>
      <c r="ACD6" s="79"/>
      <c r="ACE6" s="79"/>
      <c r="ACF6" s="79"/>
      <c r="ACG6" s="79"/>
      <c r="ACH6" s="79"/>
      <c r="ACI6" s="79"/>
      <c r="ACJ6" s="79"/>
      <c r="ACK6" s="79"/>
      <c r="ACL6" s="79"/>
      <c r="ACM6" s="79"/>
      <c r="ACN6" s="79"/>
      <c r="ACO6" s="79"/>
      <c r="ACP6" s="79"/>
      <c r="ACQ6" s="79"/>
      <c r="ACR6" s="79"/>
      <c r="ACS6" s="79"/>
      <c r="ACT6" s="79"/>
      <c r="ACU6" s="79"/>
      <c r="ACV6" s="79"/>
      <c r="ACW6" s="79"/>
      <c r="ACX6" s="79"/>
      <c r="ACY6" s="79"/>
      <c r="ACZ6" s="79"/>
      <c r="ADA6" s="79"/>
      <c r="ADB6" s="79"/>
      <c r="ADC6" s="79"/>
      <c r="ADD6" s="79"/>
      <c r="ADE6" s="79"/>
      <c r="ADF6" s="79"/>
      <c r="ADG6" s="79"/>
      <c r="ADH6" s="79"/>
      <c r="ADI6" s="79"/>
      <c r="ADJ6" s="79"/>
      <c r="ADK6" s="79"/>
      <c r="ADL6" s="79"/>
      <c r="ADM6" s="79"/>
      <c r="ADN6" s="79"/>
      <c r="ADO6" s="79"/>
      <c r="ADP6" s="79"/>
      <c r="ADQ6" s="79"/>
      <c r="ADR6" s="79"/>
      <c r="ADS6" s="79"/>
      <c r="ADT6" s="79"/>
      <c r="ADU6" s="79"/>
      <c r="ADV6" s="79"/>
      <c r="ADW6" s="79"/>
      <c r="ADX6" s="79"/>
      <c r="ADY6" s="79"/>
      <c r="ADZ6" s="79"/>
      <c r="AEA6" s="79"/>
      <c r="AEB6" s="79"/>
      <c r="AEC6" s="79"/>
      <c r="AED6" s="79"/>
      <c r="AEE6" s="79"/>
      <c r="AEF6" s="79"/>
      <c r="AEG6" s="79"/>
      <c r="AEH6" s="79"/>
      <c r="AEI6" s="79"/>
      <c r="AEJ6" s="79"/>
      <c r="AEK6" s="79"/>
      <c r="AEL6" s="79"/>
      <c r="AEM6" s="79"/>
      <c r="AEN6" s="79"/>
      <c r="AEO6" s="79"/>
      <c r="AEP6" s="79"/>
      <c r="AEQ6" s="79"/>
      <c r="AER6" s="79"/>
      <c r="AES6" s="79"/>
      <c r="AET6" s="79"/>
      <c r="AEU6" s="79"/>
      <c r="AEV6" s="79"/>
      <c r="AEW6" s="79"/>
      <c r="AEX6" s="79"/>
      <c r="AEY6" s="79"/>
      <c r="AEZ6" s="79"/>
      <c r="AFA6" s="79"/>
      <c r="AFB6" s="79"/>
      <c r="AFC6" s="79"/>
      <c r="AFD6" s="79"/>
      <c r="AFE6" s="79"/>
      <c r="AFF6" s="79"/>
      <c r="AFG6" s="79"/>
      <c r="AFH6" s="79"/>
      <c r="AFI6" s="79"/>
      <c r="AFJ6" s="79"/>
      <c r="AFK6" s="79"/>
      <c r="AFL6" s="79"/>
      <c r="AFM6" s="79"/>
      <c r="AFN6" s="79"/>
      <c r="AFO6" s="79"/>
      <c r="AFP6" s="79"/>
      <c r="AFQ6" s="79"/>
      <c r="AFR6" s="79"/>
      <c r="AFS6" s="79"/>
      <c r="AFT6" s="79"/>
      <c r="AFU6" s="79"/>
      <c r="AFV6" s="79"/>
      <c r="AFW6" s="79"/>
      <c r="AFX6" s="79"/>
      <c r="AFY6" s="79"/>
      <c r="AFZ6" s="79"/>
      <c r="AGA6" s="79"/>
      <c r="AGB6" s="79"/>
      <c r="AGC6" s="79"/>
      <c r="AGD6" s="79"/>
      <c r="AGE6" s="79"/>
      <c r="AGF6" s="79"/>
      <c r="AGG6" s="79"/>
      <c r="AGH6" s="79"/>
      <c r="AGI6" s="79"/>
      <c r="AGJ6" s="79"/>
      <c r="AGK6" s="79"/>
      <c r="AGL6" s="79"/>
      <c r="AGM6" s="79"/>
      <c r="AGN6" s="79"/>
      <c r="AGO6" s="79"/>
      <c r="AGP6" s="79"/>
      <c r="AGQ6" s="79"/>
      <c r="AGR6" s="79"/>
      <c r="AGS6" s="79"/>
      <c r="AGT6" s="79"/>
      <c r="AGU6" s="79"/>
      <c r="AGV6" s="79"/>
      <c r="AGW6" s="79"/>
      <c r="AGX6" s="79"/>
      <c r="AGY6" s="79"/>
      <c r="AGZ6" s="79"/>
      <c r="AHA6" s="79"/>
      <c r="AHB6" s="79"/>
      <c r="AHC6" s="79"/>
      <c r="AHD6" s="79"/>
      <c r="AHE6" s="79"/>
      <c r="AHF6" s="79"/>
      <c r="AHG6" s="79"/>
      <c r="AHH6" s="79"/>
      <c r="AHI6" s="79"/>
      <c r="AHJ6" s="79"/>
      <c r="AHK6" s="79"/>
      <c r="AHL6" s="79"/>
      <c r="AHM6" s="79"/>
      <c r="AHN6" s="79"/>
      <c r="AHO6" s="79"/>
      <c r="AHP6" s="79"/>
      <c r="AHQ6" s="79"/>
      <c r="AHR6" s="79"/>
      <c r="AHS6" s="79"/>
      <c r="AHT6" s="79"/>
      <c r="AHU6" s="79"/>
      <c r="AHV6" s="79"/>
      <c r="AHW6" s="79"/>
      <c r="AHX6" s="79"/>
      <c r="AHY6" s="79"/>
      <c r="AHZ6" s="79"/>
      <c r="AIA6" s="79"/>
      <c r="AIB6" s="79"/>
      <c r="AIC6" s="79"/>
      <c r="AID6" s="79"/>
      <c r="AIE6" s="79"/>
      <c r="AIF6" s="79"/>
      <c r="AIG6" s="79"/>
      <c r="AIH6" s="79"/>
      <c r="AII6" s="79"/>
      <c r="AIJ6" s="79"/>
      <c r="AIK6" s="79"/>
      <c r="AIL6" s="79"/>
      <c r="AIM6" s="79"/>
      <c r="AIN6" s="79"/>
      <c r="AIO6" s="79"/>
      <c r="AIP6" s="79"/>
      <c r="AIQ6" s="79"/>
      <c r="AIR6" s="79"/>
      <c r="AIS6" s="79"/>
      <c r="AIT6" s="79"/>
      <c r="AIU6" s="79"/>
      <c r="AIV6" s="79"/>
      <c r="AIW6" s="79"/>
      <c r="AIX6" s="79"/>
      <c r="AIY6" s="79"/>
      <c r="AIZ6" s="79"/>
      <c r="AJA6" s="79"/>
      <c r="AJB6" s="79"/>
      <c r="AJC6" s="79"/>
      <c r="AJD6" s="79"/>
      <c r="AJE6" s="79"/>
      <c r="AJF6" s="79"/>
      <c r="AJG6" s="79"/>
      <c r="AJH6" s="79"/>
      <c r="AJI6" s="79"/>
      <c r="AJJ6" s="79"/>
      <c r="AJK6" s="79"/>
      <c r="AJL6" s="79"/>
      <c r="AJM6" s="79"/>
      <c r="AJN6" s="79"/>
      <c r="AJO6" s="79"/>
      <c r="AJP6" s="79"/>
      <c r="AJQ6" s="79"/>
      <c r="AJR6" s="79"/>
      <c r="AJS6" s="79"/>
      <c r="AJT6" s="79"/>
      <c r="AJU6" s="79"/>
      <c r="AJV6" s="79"/>
      <c r="AJW6" s="79"/>
      <c r="AJX6" s="79"/>
      <c r="AJY6" s="79"/>
      <c r="AJZ6" s="79"/>
      <c r="AKA6" s="79"/>
      <c r="AKB6" s="79"/>
      <c r="AKC6" s="79"/>
      <c r="AKD6" s="79"/>
      <c r="AKE6" s="79"/>
      <c r="AKF6" s="79"/>
      <c r="AKG6" s="79"/>
      <c r="AKH6" s="79"/>
      <c r="AKI6" s="79"/>
      <c r="AKJ6" s="79"/>
      <c r="AKK6" s="79"/>
      <c r="AKL6" s="79"/>
      <c r="AKM6" s="79"/>
      <c r="AKN6" s="79"/>
      <c r="AKO6" s="79"/>
      <c r="AKP6" s="79"/>
      <c r="AKQ6" s="79"/>
      <c r="AKR6" s="79"/>
      <c r="AKS6" s="79"/>
      <c r="AKT6" s="79"/>
      <c r="AKU6" s="79"/>
      <c r="AKV6" s="79"/>
      <c r="AKW6" s="79"/>
      <c r="AKX6" s="79"/>
      <c r="AKY6" s="79"/>
      <c r="AKZ6" s="79"/>
      <c r="ALA6" s="79"/>
      <c r="ALB6" s="79"/>
      <c r="ALC6" s="79"/>
      <c r="ALD6" s="79"/>
      <c r="ALE6" s="79"/>
      <c r="ALF6" s="79"/>
      <c r="ALG6" s="79"/>
      <c r="ALH6" s="79"/>
      <c r="ALI6" s="79"/>
      <c r="ALJ6" s="79"/>
      <c r="ALK6" s="79"/>
      <c r="ALL6" s="79"/>
      <c r="ALM6" s="79"/>
      <c r="ALN6" s="79"/>
      <c r="ALO6" s="79"/>
      <c r="ALP6" s="79"/>
      <c r="ALQ6" s="79"/>
      <c r="ALR6" s="79"/>
      <c r="ALS6" s="79"/>
      <c r="ALT6" s="79"/>
      <c r="ALU6" s="79"/>
      <c r="ALV6" s="79"/>
      <c r="ALW6" s="79"/>
      <c r="ALX6" s="79"/>
      <c r="ALY6" s="79"/>
      <c r="ALZ6" s="79"/>
      <c r="AMA6" s="79"/>
      <c r="AMB6" s="79"/>
      <c r="AMC6" s="79"/>
      <c r="AMD6" s="79"/>
      <c r="AME6" s="79"/>
      <c r="AMF6" s="79"/>
      <c r="AMG6" s="79"/>
      <c r="AMH6" s="79"/>
      <c r="AMI6" s="79"/>
      <c r="AMJ6" s="79"/>
      <c r="AMK6" s="79"/>
      <c r="AML6" s="79"/>
      <c r="AMM6" s="79"/>
      <c r="AMN6" s="79"/>
      <c r="AMO6" s="79"/>
      <c r="AMP6" s="79"/>
      <c r="AMQ6" s="79"/>
      <c r="AMR6" s="79"/>
      <c r="AMS6" s="79"/>
      <c r="AMT6" s="79"/>
      <c r="AMU6" s="79"/>
      <c r="AMV6" s="79"/>
      <c r="AMW6" s="79"/>
      <c r="AMX6" s="79"/>
      <c r="AMY6" s="79"/>
      <c r="AMZ6" s="79"/>
      <c r="ANA6" s="79"/>
      <c r="ANB6" s="79"/>
      <c r="ANC6" s="79"/>
      <c r="AND6" s="79"/>
      <c r="ANE6" s="79"/>
      <c r="ANF6" s="79"/>
      <c r="ANG6" s="79"/>
      <c r="ANH6" s="79"/>
      <c r="ANI6" s="79"/>
      <c r="ANJ6" s="79"/>
      <c r="ANK6" s="79"/>
      <c r="ANL6" s="79"/>
      <c r="ANM6" s="79"/>
      <c r="ANN6" s="79"/>
      <c r="ANO6" s="79"/>
      <c r="ANP6" s="79"/>
      <c r="ANQ6" s="79"/>
      <c r="ANR6" s="79"/>
      <c r="ANS6" s="79"/>
      <c r="ANT6" s="79"/>
      <c r="ANU6" s="79"/>
      <c r="ANV6" s="79"/>
      <c r="ANW6" s="79"/>
      <c r="ANX6" s="79"/>
      <c r="ANY6" s="79"/>
      <c r="ANZ6" s="79"/>
      <c r="AOA6" s="79"/>
      <c r="AOB6" s="79"/>
      <c r="AOC6" s="79"/>
      <c r="AOD6" s="79"/>
      <c r="AOE6" s="79"/>
      <c r="AOF6" s="79"/>
      <c r="AOG6" s="79"/>
      <c r="AOH6" s="79"/>
      <c r="AOI6" s="79"/>
      <c r="AOJ6" s="79"/>
      <c r="AOK6" s="79"/>
      <c r="AOL6" s="79"/>
      <c r="AOM6" s="79"/>
      <c r="AON6" s="79"/>
      <c r="AOO6" s="79"/>
      <c r="AOP6" s="79"/>
      <c r="AOQ6" s="79"/>
      <c r="AOR6" s="79"/>
      <c r="AOS6" s="79"/>
      <c r="AOT6" s="79"/>
      <c r="AOU6" s="79"/>
      <c r="AOV6" s="79"/>
      <c r="AOW6" s="79"/>
      <c r="AOX6" s="79"/>
      <c r="AOY6" s="79"/>
      <c r="AOZ6" s="79"/>
      <c r="APA6" s="79"/>
      <c r="APB6" s="79"/>
      <c r="APC6" s="79"/>
      <c r="APD6" s="79"/>
      <c r="APE6" s="79"/>
      <c r="APF6" s="79"/>
      <c r="APG6" s="79"/>
      <c r="APH6" s="79"/>
      <c r="API6" s="79"/>
      <c r="APJ6" s="79"/>
      <c r="APK6" s="79"/>
      <c r="APL6" s="79"/>
      <c r="APM6" s="79"/>
      <c r="APN6" s="79"/>
      <c r="APO6" s="79"/>
      <c r="APP6" s="79"/>
      <c r="APQ6" s="79"/>
      <c r="APR6" s="79"/>
      <c r="APS6" s="79"/>
      <c r="APT6" s="79"/>
      <c r="APU6" s="79"/>
      <c r="APV6" s="79"/>
      <c r="APW6" s="79"/>
      <c r="APX6" s="79"/>
      <c r="APY6" s="79"/>
      <c r="APZ6" s="79"/>
      <c r="AQA6" s="79"/>
      <c r="AQB6" s="79"/>
      <c r="AQC6" s="79"/>
      <c r="AQD6" s="79"/>
      <c r="AQE6" s="79"/>
      <c r="AQF6" s="79"/>
      <c r="AQG6" s="79"/>
      <c r="AQH6" s="79"/>
      <c r="AQI6" s="79"/>
      <c r="AQJ6" s="79"/>
      <c r="AQK6" s="79"/>
      <c r="AQL6" s="79"/>
      <c r="AQM6" s="79"/>
      <c r="AQN6" s="79"/>
      <c r="AQO6" s="79"/>
      <c r="AQP6" s="79"/>
      <c r="AQQ6" s="79"/>
      <c r="AQR6" s="79"/>
      <c r="AQS6" s="79"/>
      <c r="AQT6" s="79"/>
      <c r="AQU6" s="79"/>
      <c r="AQV6" s="79"/>
      <c r="AQW6" s="79"/>
      <c r="AQX6" s="79"/>
      <c r="AQY6" s="79"/>
      <c r="AQZ6" s="79"/>
      <c r="ARA6" s="79"/>
      <c r="ARB6" s="79"/>
      <c r="ARC6" s="79"/>
      <c r="ARD6" s="79"/>
      <c r="ARE6" s="79"/>
      <c r="ARF6" s="79"/>
      <c r="ARG6" s="79"/>
      <c r="ARH6" s="79"/>
      <c r="ARI6" s="79"/>
      <c r="ARJ6" s="79"/>
      <c r="ARK6" s="79"/>
      <c r="ARL6" s="79"/>
      <c r="ARM6" s="79"/>
      <c r="ARN6" s="79"/>
      <c r="ARO6" s="79"/>
      <c r="ARP6" s="79"/>
      <c r="ARQ6" s="79"/>
      <c r="ARR6" s="79"/>
      <c r="ARS6" s="79"/>
      <c r="ART6" s="79"/>
      <c r="ARU6" s="79"/>
      <c r="ARV6" s="79"/>
      <c r="ARW6" s="79"/>
      <c r="ARX6" s="79"/>
      <c r="ARY6" s="79"/>
      <c r="ARZ6" s="79"/>
      <c r="ASA6" s="79"/>
      <c r="ASB6" s="79"/>
      <c r="ASC6" s="79"/>
      <c r="ASD6" s="79"/>
      <c r="ASE6" s="79"/>
      <c r="ASF6" s="79"/>
      <c r="ASG6" s="79"/>
      <c r="ASH6" s="79"/>
      <c r="ASI6" s="79"/>
      <c r="ASJ6" s="79"/>
      <c r="ASK6" s="79"/>
      <c r="ASL6" s="79"/>
      <c r="ASM6" s="79"/>
      <c r="ASN6" s="79"/>
      <c r="ASO6" s="79"/>
      <c r="ASP6" s="79"/>
      <c r="ASQ6" s="79"/>
      <c r="ASR6" s="79"/>
      <c r="ASS6" s="79"/>
      <c r="AST6" s="79"/>
      <c r="ASU6" s="79"/>
      <c r="ASV6" s="79"/>
      <c r="ASW6" s="79"/>
      <c r="ASX6" s="79"/>
      <c r="ASY6" s="79"/>
      <c r="ASZ6" s="79"/>
      <c r="ATA6" s="79"/>
      <c r="ATB6" s="79"/>
      <c r="ATC6" s="79"/>
      <c r="ATD6" s="79"/>
      <c r="ATE6" s="79"/>
      <c r="ATF6" s="79"/>
      <c r="ATG6" s="79"/>
      <c r="ATH6" s="79"/>
      <c r="ATI6" s="79"/>
      <c r="ATJ6" s="79"/>
      <c r="ATK6" s="79"/>
      <c r="ATL6" s="79"/>
      <c r="ATM6" s="79"/>
      <c r="ATN6" s="79"/>
      <c r="ATO6" s="79"/>
      <c r="ATP6" s="79"/>
      <c r="ATQ6" s="79"/>
      <c r="ATR6" s="79"/>
      <c r="ATS6" s="79"/>
      <c r="ATT6" s="79"/>
      <c r="ATU6" s="79"/>
      <c r="ATV6" s="79"/>
      <c r="ATW6" s="79"/>
      <c r="ATX6" s="79"/>
      <c r="ATY6" s="79"/>
      <c r="ATZ6" s="79"/>
      <c r="AUA6" s="79"/>
      <c r="AUB6" s="79"/>
      <c r="AUC6" s="79"/>
      <c r="AUD6" s="79"/>
      <c r="AUE6" s="79"/>
      <c r="AUF6" s="79"/>
      <c r="AUG6" s="79"/>
      <c r="AUH6" s="79"/>
      <c r="AUI6" s="79"/>
      <c r="AUJ6" s="79"/>
      <c r="AUK6" s="79"/>
      <c r="AUL6" s="79"/>
      <c r="AUM6" s="79"/>
      <c r="AUN6" s="79"/>
      <c r="AUO6" s="79"/>
      <c r="AUP6" s="79"/>
      <c r="AUQ6" s="79"/>
      <c r="AUR6" s="79"/>
      <c r="AUS6" s="79"/>
      <c r="AUT6" s="79"/>
      <c r="AUU6" s="79"/>
      <c r="AUV6" s="79"/>
      <c r="AUW6" s="79"/>
      <c r="AUX6" s="79"/>
      <c r="AUY6" s="79"/>
      <c r="AUZ6" s="79"/>
      <c r="AVA6" s="79"/>
      <c r="AVB6" s="79"/>
      <c r="AVC6" s="79"/>
      <c r="AVD6" s="79"/>
      <c r="AVE6" s="79"/>
      <c r="AVF6" s="79"/>
      <c r="AVG6" s="79"/>
      <c r="AVH6" s="79"/>
      <c r="AVI6" s="79"/>
      <c r="AVJ6" s="79"/>
      <c r="AVK6" s="79"/>
      <c r="AVL6" s="79"/>
      <c r="AVM6" s="79"/>
      <c r="AVN6" s="79"/>
      <c r="AVO6" s="79"/>
      <c r="AVP6" s="79"/>
      <c r="AVQ6" s="79"/>
      <c r="AVR6" s="79"/>
      <c r="AVS6" s="79"/>
      <c r="AVT6" s="79"/>
      <c r="AVU6" s="79"/>
      <c r="AVV6" s="79"/>
      <c r="AVW6" s="79"/>
      <c r="AVX6" s="79"/>
      <c r="AVY6" s="79"/>
      <c r="AVZ6" s="79"/>
      <c r="AWA6" s="79"/>
      <c r="AWB6" s="79"/>
      <c r="AWC6" s="79"/>
      <c r="AWD6" s="79"/>
      <c r="AWE6" s="79"/>
      <c r="AWF6" s="79"/>
      <c r="AWG6" s="79"/>
      <c r="AWH6" s="79"/>
      <c r="AWI6" s="79"/>
      <c r="AWJ6" s="79"/>
      <c r="AWK6" s="79"/>
      <c r="AWL6" s="79"/>
      <c r="AWM6" s="79"/>
      <c r="AWN6" s="79"/>
      <c r="AWO6" s="79"/>
      <c r="AWP6" s="79"/>
      <c r="AWQ6" s="79"/>
      <c r="AWR6" s="79"/>
      <c r="AWS6" s="79"/>
      <c r="AWT6" s="79"/>
      <c r="AWU6" s="79"/>
      <c r="AWV6" s="79"/>
      <c r="AWW6" s="79"/>
      <c r="AWX6" s="79"/>
      <c r="AWY6" s="79"/>
      <c r="AWZ6" s="79"/>
      <c r="AXA6" s="79"/>
      <c r="AXB6" s="79"/>
      <c r="AXC6" s="79"/>
      <c r="AXD6" s="79"/>
      <c r="AXE6" s="79"/>
      <c r="AXF6" s="79"/>
      <c r="AXG6" s="79"/>
      <c r="AXH6" s="79"/>
      <c r="AXI6" s="79"/>
      <c r="AXJ6" s="79"/>
      <c r="AXK6" s="79"/>
      <c r="AXL6" s="79"/>
      <c r="AXM6" s="79"/>
      <c r="AXN6" s="79"/>
      <c r="AXO6" s="79"/>
      <c r="AXP6" s="79"/>
      <c r="AXQ6" s="79"/>
      <c r="AXR6" s="79"/>
      <c r="AXS6" s="79"/>
      <c r="AXT6" s="79"/>
      <c r="AXU6" s="79"/>
      <c r="AXV6" s="79"/>
      <c r="AXW6" s="79"/>
      <c r="AXX6" s="79"/>
      <c r="AXY6" s="79"/>
      <c r="AXZ6" s="79"/>
      <c r="AYA6" s="79"/>
      <c r="AYB6" s="79"/>
      <c r="AYC6" s="79"/>
      <c r="AYD6" s="79"/>
      <c r="AYE6" s="79"/>
      <c r="AYF6" s="79"/>
      <c r="AYG6" s="79"/>
      <c r="AYH6" s="79"/>
      <c r="AYI6" s="79"/>
      <c r="AYJ6" s="79"/>
      <c r="AYK6" s="79"/>
      <c r="AYL6" s="79"/>
      <c r="AYM6" s="79"/>
      <c r="AYN6" s="79"/>
      <c r="AYO6" s="79"/>
      <c r="AYP6" s="79"/>
      <c r="AYQ6" s="79"/>
      <c r="AYR6" s="79"/>
      <c r="AYS6" s="79"/>
      <c r="AYT6" s="79"/>
      <c r="AYU6" s="79"/>
      <c r="AYV6" s="79"/>
      <c r="AYW6" s="79"/>
      <c r="AYX6" s="79"/>
      <c r="AYY6" s="79"/>
      <c r="AYZ6" s="79"/>
      <c r="AZA6" s="79"/>
      <c r="AZB6" s="79"/>
      <c r="AZC6" s="79"/>
      <c r="AZD6" s="79"/>
      <c r="AZE6" s="79"/>
      <c r="AZF6" s="79"/>
      <c r="AZG6" s="79"/>
      <c r="AZH6" s="79"/>
      <c r="AZI6" s="79"/>
      <c r="AZJ6" s="79"/>
      <c r="AZK6" s="79"/>
      <c r="AZL6" s="79"/>
      <c r="AZM6" s="79"/>
      <c r="AZN6" s="79"/>
      <c r="AZO6" s="79"/>
      <c r="AZP6" s="79"/>
      <c r="AZQ6" s="79"/>
      <c r="AZR6" s="79"/>
      <c r="AZS6" s="79"/>
      <c r="AZT6" s="79"/>
      <c r="AZU6" s="79"/>
      <c r="AZV6" s="79"/>
      <c r="AZW6" s="79"/>
      <c r="AZX6" s="79"/>
      <c r="AZY6" s="79"/>
      <c r="AZZ6" s="79"/>
      <c r="BAA6" s="79"/>
      <c r="BAB6" s="79"/>
      <c r="BAC6" s="79"/>
      <c r="BAD6" s="79"/>
      <c r="BAE6" s="79"/>
      <c r="BAF6" s="79"/>
      <c r="BAG6" s="79"/>
      <c r="BAH6" s="79"/>
      <c r="BAI6" s="79"/>
      <c r="BAJ6" s="79"/>
      <c r="BAK6" s="79"/>
      <c r="BAL6" s="79"/>
      <c r="BAM6" s="79"/>
      <c r="BAN6" s="79"/>
      <c r="BAO6" s="79"/>
      <c r="BAP6" s="79"/>
      <c r="BAQ6" s="79"/>
      <c r="BAR6" s="79"/>
      <c r="BAS6" s="79"/>
      <c r="BAT6" s="79"/>
      <c r="BAU6" s="79"/>
      <c r="BAV6" s="79"/>
      <c r="BAW6" s="79"/>
      <c r="BAX6" s="79"/>
      <c r="BAY6" s="79"/>
      <c r="BAZ6" s="79"/>
      <c r="BBA6" s="79"/>
      <c r="BBB6" s="79"/>
      <c r="BBC6" s="79"/>
      <c r="BBD6" s="79"/>
      <c r="BBE6" s="79"/>
      <c r="BBF6" s="79"/>
      <c r="BBG6" s="79"/>
      <c r="BBH6" s="79"/>
      <c r="BBI6" s="79"/>
      <c r="BBJ6" s="79"/>
      <c r="BBK6" s="79"/>
      <c r="BBL6" s="79"/>
      <c r="BBM6" s="79"/>
      <c r="BBN6" s="79"/>
      <c r="BBO6" s="79"/>
      <c r="BBP6" s="79"/>
      <c r="BBQ6" s="79"/>
      <c r="BBR6" s="79"/>
      <c r="BBS6" s="79"/>
      <c r="BBT6" s="79"/>
      <c r="BBU6" s="79"/>
      <c r="BBV6" s="79"/>
      <c r="BBW6" s="79"/>
      <c r="BBX6" s="79"/>
      <c r="BBY6" s="79"/>
      <c r="BBZ6" s="79"/>
      <c r="BCA6" s="79"/>
      <c r="BCB6" s="79"/>
      <c r="BCC6" s="79"/>
      <c r="BCD6" s="79"/>
      <c r="BCE6" s="79"/>
      <c r="BCF6" s="79"/>
      <c r="BCG6" s="79"/>
      <c r="BCH6" s="79"/>
      <c r="BCI6" s="79"/>
      <c r="BCJ6" s="79"/>
      <c r="BCK6" s="79"/>
      <c r="BCL6" s="79"/>
      <c r="BCM6" s="79"/>
      <c r="BCN6" s="79"/>
      <c r="BCO6" s="79"/>
      <c r="BCP6" s="79"/>
      <c r="BCQ6" s="79"/>
      <c r="BCR6" s="79"/>
      <c r="BCS6" s="79"/>
      <c r="BCT6" s="79"/>
      <c r="BCU6" s="79"/>
      <c r="BCV6" s="79"/>
      <c r="BCW6" s="79"/>
      <c r="BCX6" s="79"/>
      <c r="BCY6" s="79"/>
      <c r="BCZ6" s="79"/>
      <c r="BDA6" s="79"/>
      <c r="BDB6" s="79"/>
      <c r="BDC6" s="79"/>
      <c r="BDD6" s="79"/>
      <c r="BDE6" s="79"/>
      <c r="BDF6" s="79"/>
      <c r="BDG6" s="79"/>
      <c r="BDH6" s="79"/>
      <c r="BDI6" s="79"/>
      <c r="BDJ6" s="79"/>
      <c r="BDK6" s="79"/>
      <c r="BDL6" s="79"/>
      <c r="BDM6" s="79"/>
      <c r="BDN6" s="79"/>
      <c r="BDO6" s="79"/>
      <c r="BDP6" s="79"/>
      <c r="BDQ6" s="79"/>
      <c r="BDR6" s="79"/>
      <c r="BDS6" s="79"/>
      <c r="BDT6" s="79"/>
      <c r="BDU6" s="79"/>
      <c r="BDV6" s="79"/>
      <c r="BDW6" s="79"/>
      <c r="BDX6" s="79"/>
      <c r="BDY6" s="79"/>
      <c r="BDZ6" s="79"/>
      <c r="BEA6" s="79"/>
      <c r="BEB6" s="79"/>
      <c r="BEC6" s="79"/>
      <c r="BED6" s="79"/>
      <c r="BEE6" s="79"/>
      <c r="BEF6" s="79"/>
      <c r="BEG6" s="79"/>
      <c r="BEH6" s="79"/>
      <c r="BEI6" s="79"/>
      <c r="BEJ6" s="79"/>
      <c r="BEK6" s="79"/>
      <c r="BEL6" s="79"/>
      <c r="BEM6" s="79"/>
      <c r="BEN6" s="79"/>
      <c r="BEO6" s="79"/>
      <c r="BEP6" s="79"/>
      <c r="BEQ6" s="79"/>
      <c r="BER6" s="79"/>
      <c r="BES6" s="79"/>
      <c r="BET6" s="79"/>
      <c r="BEU6" s="79"/>
      <c r="BEV6" s="79"/>
      <c r="BEW6" s="79"/>
      <c r="BEX6" s="79"/>
      <c r="BEY6" s="79"/>
      <c r="BEZ6" s="79"/>
      <c r="BFA6" s="79"/>
      <c r="BFB6" s="79"/>
      <c r="BFC6" s="79"/>
      <c r="BFD6" s="79"/>
      <c r="BFE6" s="79"/>
      <c r="BFF6" s="79"/>
      <c r="BFG6" s="79"/>
      <c r="BFH6" s="79"/>
      <c r="BFI6" s="79"/>
      <c r="BFJ6" s="79"/>
      <c r="BFK6" s="79"/>
      <c r="BFL6" s="79"/>
      <c r="BFM6" s="79"/>
      <c r="BFN6" s="79"/>
      <c r="BFO6" s="79"/>
      <c r="BFP6" s="79"/>
      <c r="BFQ6" s="79"/>
      <c r="BFR6" s="79"/>
      <c r="BFS6" s="79"/>
      <c r="BFT6" s="79"/>
      <c r="BFU6" s="79"/>
      <c r="BFV6" s="79"/>
      <c r="BFW6" s="79"/>
      <c r="BFX6" s="79"/>
      <c r="BFY6" s="79"/>
      <c r="BFZ6" s="79"/>
      <c r="BGA6" s="79"/>
      <c r="BGB6" s="79"/>
      <c r="BGC6" s="79"/>
      <c r="BGD6" s="79"/>
      <c r="BGE6" s="79"/>
      <c r="BGF6" s="79"/>
      <c r="BGG6" s="79"/>
      <c r="BGH6" s="79"/>
      <c r="BGI6" s="79"/>
      <c r="BGJ6" s="79"/>
      <c r="BGK6" s="79"/>
      <c r="BGL6" s="79"/>
      <c r="BGM6" s="79"/>
      <c r="BGN6" s="79"/>
      <c r="BGO6" s="79"/>
      <c r="BGP6" s="79"/>
      <c r="BGQ6" s="79"/>
      <c r="BGR6" s="79"/>
      <c r="BGS6" s="79"/>
      <c r="BGT6" s="79"/>
      <c r="BGU6" s="79"/>
      <c r="BGV6" s="79"/>
      <c r="BGW6" s="79"/>
      <c r="BGX6" s="79"/>
      <c r="BGY6" s="79"/>
      <c r="BGZ6" s="79"/>
      <c r="BHA6" s="79"/>
      <c r="BHB6" s="79"/>
      <c r="BHC6" s="79"/>
      <c r="BHD6" s="79"/>
      <c r="BHE6" s="79"/>
      <c r="BHF6" s="79"/>
      <c r="BHG6" s="79"/>
      <c r="BHH6" s="79"/>
      <c r="BHI6" s="79"/>
      <c r="BHJ6" s="79"/>
      <c r="BHK6" s="79"/>
      <c r="BHL6" s="79"/>
      <c r="BHM6" s="79"/>
      <c r="BHN6" s="79"/>
      <c r="BHO6" s="79"/>
      <c r="BHP6" s="79"/>
      <c r="BHQ6" s="79"/>
      <c r="BHR6" s="79"/>
      <c r="BHS6" s="79"/>
      <c r="BHT6" s="79"/>
      <c r="BHU6" s="79"/>
      <c r="BHV6" s="79"/>
      <c r="BHW6" s="79"/>
      <c r="BHX6" s="79"/>
      <c r="BHY6" s="79"/>
      <c r="BHZ6" s="79"/>
      <c r="BIA6" s="79"/>
      <c r="BIB6" s="79"/>
      <c r="BIC6" s="79"/>
      <c r="BID6" s="79"/>
      <c r="BIE6" s="79"/>
      <c r="BIF6" s="79"/>
      <c r="BIG6" s="79"/>
      <c r="BIH6" s="79"/>
      <c r="BII6" s="79"/>
      <c r="BIJ6" s="79"/>
      <c r="BIK6" s="79"/>
      <c r="BIL6" s="79"/>
      <c r="BIM6" s="79"/>
      <c r="BIN6" s="79"/>
      <c r="BIO6" s="79"/>
      <c r="BIP6" s="79"/>
      <c r="BIQ6" s="79"/>
      <c r="BIR6" s="79"/>
      <c r="BIS6" s="79"/>
      <c r="BIT6" s="79"/>
      <c r="BIU6" s="79"/>
      <c r="BIV6" s="79"/>
      <c r="BIW6" s="79"/>
      <c r="BIX6" s="79"/>
      <c r="BIY6" s="79"/>
      <c r="BIZ6" s="79"/>
      <c r="BJA6" s="79"/>
      <c r="BJB6" s="79"/>
      <c r="BJC6" s="79"/>
      <c r="BJD6" s="79"/>
      <c r="BJE6" s="79"/>
      <c r="BJF6" s="79"/>
      <c r="BJG6" s="79"/>
      <c r="BJH6" s="79"/>
      <c r="BJI6" s="79"/>
      <c r="BJJ6" s="79"/>
      <c r="BJK6" s="79"/>
      <c r="BJL6" s="79"/>
      <c r="BJM6" s="79"/>
      <c r="BJN6" s="79"/>
      <c r="BJO6" s="79"/>
      <c r="BJP6" s="79"/>
      <c r="BJQ6" s="79"/>
      <c r="BJR6" s="79"/>
      <c r="BJS6" s="79"/>
      <c r="BJT6" s="79"/>
      <c r="BJU6" s="79"/>
      <c r="BJV6" s="79"/>
      <c r="BJW6" s="79"/>
      <c r="BJX6" s="79"/>
      <c r="BJY6" s="79"/>
      <c r="BJZ6" s="79"/>
      <c r="BKA6" s="79"/>
      <c r="BKB6" s="79"/>
      <c r="BKC6" s="79"/>
      <c r="BKD6" s="79"/>
      <c r="BKE6" s="79"/>
      <c r="BKF6" s="79"/>
      <c r="BKG6" s="79"/>
      <c r="BKH6" s="79"/>
      <c r="BKI6" s="79"/>
      <c r="BKJ6" s="79"/>
      <c r="BKK6" s="79"/>
      <c r="BKL6" s="79"/>
      <c r="BKM6" s="79"/>
      <c r="BKN6" s="79"/>
      <c r="BKO6" s="79"/>
      <c r="BKP6" s="79"/>
      <c r="BKQ6" s="79"/>
      <c r="BKR6" s="79"/>
      <c r="BKS6" s="79"/>
      <c r="BKT6" s="79"/>
      <c r="BKU6" s="79"/>
      <c r="BKV6" s="79"/>
      <c r="BKW6" s="79"/>
      <c r="BKX6" s="79"/>
      <c r="BKY6" s="79"/>
      <c r="BKZ6" s="79"/>
      <c r="BLA6" s="79"/>
      <c r="BLB6" s="79"/>
      <c r="BLC6" s="79"/>
      <c r="BLD6" s="79"/>
      <c r="BLE6" s="79"/>
      <c r="BLF6" s="79"/>
      <c r="BLG6" s="79"/>
      <c r="BLH6" s="79"/>
      <c r="BLI6" s="79"/>
      <c r="BLJ6" s="79"/>
      <c r="BLK6" s="79"/>
      <c r="BLL6" s="79"/>
      <c r="BLM6" s="79"/>
      <c r="BLN6" s="79"/>
      <c r="BLO6" s="79"/>
      <c r="BLP6" s="79"/>
      <c r="BLQ6" s="79"/>
      <c r="BLR6" s="79"/>
      <c r="BLS6" s="79"/>
      <c r="BLT6" s="79"/>
      <c r="BLU6" s="79"/>
      <c r="BLV6" s="79"/>
      <c r="BLW6" s="79"/>
      <c r="BLX6" s="79"/>
      <c r="BLY6" s="79"/>
      <c r="BLZ6" s="79"/>
      <c r="BMA6" s="79"/>
      <c r="BMB6" s="79"/>
      <c r="BMC6" s="79"/>
      <c r="BMD6" s="79"/>
      <c r="BME6" s="79"/>
      <c r="BMF6" s="79"/>
      <c r="BMG6" s="79"/>
      <c r="BMH6" s="79"/>
      <c r="BMI6" s="79"/>
      <c r="BMJ6" s="79"/>
      <c r="BMK6" s="79"/>
      <c r="BML6" s="79"/>
      <c r="BMM6" s="79"/>
      <c r="BMN6" s="79"/>
      <c r="BMO6" s="79"/>
      <c r="BMP6" s="79"/>
      <c r="BMQ6" s="79"/>
      <c r="BMR6" s="79"/>
      <c r="BMS6" s="79"/>
      <c r="BMT6" s="79"/>
      <c r="BMU6" s="79"/>
      <c r="BMV6" s="79"/>
      <c r="BMW6" s="79"/>
      <c r="BMX6" s="79"/>
      <c r="BMY6" s="79"/>
      <c r="BMZ6" s="79"/>
      <c r="BNA6" s="79"/>
      <c r="BNB6" s="79"/>
      <c r="BNC6" s="79"/>
      <c r="BND6" s="79"/>
      <c r="BNE6" s="79"/>
      <c r="BNF6" s="79"/>
      <c r="BNG6" s="79"/>
      <c r="BNH6" s="79"/>
      <c r="BNI6" s="79"/>
      <c r="BNJ6" s="79"/>
      <c r="BNK6" s="79"/>
      <c r="BNL6" s="79"/>
      <c r="BNM6" s="79"/>
      <c r="BNN6" s="79"/>
      <c r="BNO6" s="79"/>
      <c r="BNP6" s="79"/>
      <c r="BNQ6" s="79"/>
      <c r="BNR6" s="79"/>
      <c r="BNS6" s="79"/>
      <c r="BNT6" s="79"/>
      <c r="BNU6" s="79"/>
      <c r="BNV6" s="79"/>
      <c r="BNW6" s="79"/>
      <c r="BNX6" s="79"/>
      <c r="BNY6" s="79"/>
      <c r="BNZ6" s="79"/>
      <c r="BOA6" s="79"/>
      <c r="BOB6" s="79"/>
      <c r="BOC6" s="79"/>
      <c r="BOD6" s="79"/>
      <c r="BOE6" s="79"/>
      <c r="BOF6" s="79"/>
      <c r="BOG6" s="79"/>
      <c r="BOH6" s="79"/>
      <c r="BOI6" s="79"/>
      <c r="BOJ6" s="79"/>
      <c r="BOK6" s="79"/>
      <c r="BOL6" s="79"/>
      <c r="BOM6" s="79"/>
      <c r="BON6" s="79"/>
      <c r="BOO6" s="79"/>
      <c r="BOP6" s="79"/>
      <c r="BOQ6" s="79"/>
      <c r="BOR6" s="79"/>
      <c r="BOS6" s="79"/>
      <c r="BOT6" s="79"/>
      <c r="BOU6" s="79"/>
      <c r="BOV6" s="79"/>
      <c r="BOW6" s="79"/>
      <c r="BOX6" s="79"/>
      <c r="BOY6" s="79"/>
      <c r="BOZ6" s="79"/>
      <c r="BPA6" s="79"/>
      <c r="BPB6" s="79"/>
      <c r="BPC6" s="79"/>
      <c r="BPD6" s="79"/>
      <c r="BPE6" s="79"/>
      <c r="BPF6" s="79"/>
      <c r="BPG6" s="79"/>
      <c r="BPH6" s="79"/>
      <c r="BPI6" s="79"/>
      <c r="BPJ6" s="79"/>
      <c r="BPK6" s="79"/>
      <c r="BPL6" s="79"/>
      <c r="BPM6" s="79"/>
      <c r="BPN6" s="79"/>
      <c r="BPO6" s="79"/>
      <c r="BPP6" s="79"/>
      <c r="BPQ6" s="79"/>
      <c r="BPR6" s="79"/>
      <c r="BPS6" s="79"/>
      <c r="BPT6" s="79"/>
      <c r="BPU6" s="79"/>
      <c r="BPV6" s="79"/>
      <c r="BPW6" s="79"/>
      <c r="BPX6" s="79"/>
      <c r="BPY6" s="79"/>
      <c r="BPZ6" s="79"/>
      <c r="BQA6" s="79"/>
      <c r="BQB6" s="79"/>
      <c r="BQC6" s="79"/>
      <c r="BQD6" s="79"/>
      <c r="BQE6" s="79"/>
      <c r="BQF6" s="79"/>
      <c r="BQG6" s="79"/>
      <c r="BQH6" s="79"/>
      <c r="BQI6" s="79"/>
      <c r="BQJ6" s="79"/>
      <c r="BQK6" s="79"/>
      <c r="BQL6" s="79"/>
      <c r="BQM6" s="79"/>
      <c r="BQN6" s="79"/>
      <c r="BQO6" s="79"/>
      <c r="BQP6" s="79"/>
      <c r="BQQ6" s="79"/>
      <c r="BQR6" s="79"/>
      <c r="BQS6" s="79"/>
      <c r="BQT6" s="79"/>
      <c r="BQU6" s="79"/>
      <c r="BQV6" s="79"/>
      <c r="BQW6" s="79"/>
      <c r="BQX6" s="79"/>
      <c r="BQY6" s="79"/>
      <c r="BQZ6" s="79"/>
      <c r="BRA6" s="79"/>
      <c r="BRB6" s="79"/>
      <c r="BRC6" s="79"/>
      <c r="BRD6" s="79"/>
      <c r="BRE6" s="79"/>
      <c r="BRF6" s="79"/>
      <c r="BRG6" s="79"/>
      <c r="BRH6" s="79"/>
      <c r="BRI6" s="79"/>
      <c r="BRJ6" s="79"/>
      <c r="BRK6" s="79"/>
      <c r="BRL6" s="79"/>
      <c r="BRM6" s="79"/>
      <c r="BRN6" s="79"/>
      <c r="BRO6" s="79"/>
      <c r="BRP6" s="79"/>
      <c r="BRQ6" s="79"/>
      <c r="BRR6" s="79"/>
      <c r="BRS6" s="79"/>
      <c r="BRT6" s="79"/>
      <c r="BRU6" s="79"/>
      <c r="BRV6" s="79"/>
      <c r="BRW6" s="79"/>
      <c r="BRX6" s="79"/>
      <c r="BRY6" s="79"/>
      <c r="BRZ6" s="79"/>
      <c r="BSA6" s="79"/>
      <c r="BSB6" s="79"/>
      <c r="BSC6" s="79"/>
      <c r="BSD6" s="79"/>
      <c r="BSE6" s="79"/>
      <c r="BSF6" s="79"/>
      <c r="BSG6" s="79"/>
      <c r="BSH6" s="79"/>
      <c r="BSI6" s="79"/>
      <c r="BSJ6" s="79"/>
      <c r="BSK6" s="79"/>
      <c r="BSL6" s="79"/>
      <c r="BSM6" s="79"/>
      <c r="BSN6" s="79"/>
      <c r="BSO6" s="79"/>
      <c r="BSP6" s="79"/>
      <c r="BSQ6" s="79"/>
      <c r="BSR6" s="79"/>
      <c r="BSS6" s="79"/>
      <c r="BST6" s="79"/>
      <c r="BSU6" s="79"/>
      <c r="BSV6" s="79"/>
      <c r="BSW6" s="79"/>
      <c r="BSX6" s="79"/>
      <c r="BSY6" s="79"/>
      <c r="BSZ6" s="79"/>
      <c r="BTA6" s="79"/>
      <c r="BTB6" s="79"/>
      <c r="BTC6" s="79"/>
      <c r="BTD6" s="79"/>
      <c r="BTE6" s="79"/>
      <c r="BTF6" s="79"/>
      <c r="BTG6" s="79"/>
      <c r="BTH6" s="79"/>
      <c r="BTI6" s="79"/>
      <c r="BTJ6" s="79"/>
      <c r="BTK6" s="79"/>
      <c r="BTL6" s="79"/>
      <c r="BTM6" s="79"/>
      <c r="BTN6" s="79"/>
      <c r="BTO6" s="79"/>
      <c r="BTP6" s="79"/>
      <c r="BTQ6" s="79"/>
      <c r="BTR6" s="79"/>
      <c r="BTS6" s="79"/>
      <c r="BTT6" s="79"/>
      <c r="BTU6" s="79"/>
      <c r="BTV6" s="79"/>
      <c r="BTW6" s="79"/>
      <c r="BTX6" s="79"/>
      <c r="BTY6" s="79"/>
      <c r="BTZ6" s="79"/>
      <c r="BUA6" s="79"/>
      <c r="BUB6" s="79"/>
      <c r="BUC6" s="79"/>
      <c r="BUD6" s="79"/>
      <c r="BUE6" s="79"/>
      <c r="BUF6" s="79"/>
      <c r="BUG6" s="79"/>
      <c r="BUH6" s="79"/>
      <c r="BUI6" s="79"/>
      <c r="BUJ6" s="79"/>
      <c r="BUK6" s="79"/>
      <c r="BUL6" s="79"/>
      <c r="BUM6" s="79"/>
      <c r="BUN6" s="79"/>
      <c r="BUO6" s="79"/>
      <c r="BUP6" s="79"/>
      <c r="BUQ6" s="79"/>
      <c r="BUR6" s="79"/>
      <c r="BUS6" s="79"/>
      <c r="BUT6" s="79"/>
      <c r="BUU6" s="79"/>
      <c r="BUV6" s="79"/>
      <c r="BUW6" s="79"/>
      <c r="BUX6" s="79"/>
      <c r="BUY6" s="79"/>
      <c r="BUZ6" s="79"/>
      <c r="BVA6" s="79"/>
      <c r="BVB6" s="79"/>
      <c r="BVC6" s="79"/>
      <c r="BVD6" s="79"/>
      <c r="BVE6" s="79"/>
      <c r="BVF6" s="79"/>
      <c r="BVG6" s="79"/>
      <c r="BVH6" s="79"/>
      <c r="BVI6" s="79"/>
      <c r="BVJ6" s="79"/>
      <c r="BVK6" s="79"/>
      <c r="BVL6" s="79"/>
      <c r="BVM6" s="79"/>
      <c r="BVN6" s="79"/>
      <c r="BVO6" s="79"/>
      <c r="BVP6" s="79"/>
      <c r="BVQ6" s="79"/>
      <c r="BVR6" s="79"/>
      <c r="BVS6" s="79"/>
      <c r="BVT6" s="79"/>
      <c r="BVU6" s="79"/>
      <c r="BVV6" s="79"/>
      <c r="BVW6" s="79"/>
      <c r="BVX6" s="79"/>
      <c r="BVY6" s="79"/>
      <c r="BVZ6" s="79"/>
      <c r="BWA6" s="79"/>
      <c r="BWB6" s="79"/>
      <c r="BWC6" s="79"/>
      <c r="BWD6" s="79"/>
      <c r="BWE6" s="79"/>
      <c r="BWF6" s="79"/>
      <c r="BWG6" s="79"/>
      <c r="BWH6" s="79"/>
      <c r="BWI6" s="79"/>
      <c r="BWJ6" s="79"/>
      <c r="BWK6" s="79"/>
      <c r="BWL6" s="79"/>
      <c r="BWM6" s="79"/>
      <c r="BWN6" s="79"/>
      <c r="BWO6" s="79"/>
      <c r="BWP6" s="79"/>
      <c r="BWQ6" s="79"/>
      <c r="BWR6" s="79"/>
      <c r="BWS6" s="79"/>
      <c r="BWT6" s="79"/>
      <c r="BWU6" s="79"/>
      <c r="BWV6" s="79"/>
      <c r="BWW6" s="79"/>
      <c r="BWX6" s="79"/>
      <c r="BWY6" s="79"/>
      <c r="BWZ6" s="79"/>
      <c r="BXA6" s="79"/>
      <c r="BXB6" s="79"/>
      <c r="BXC6" s="79"/>
      <c r="BXD6" s="79"/>
      <c r="BXE6" s="79"/>
      <c r="BXF6" s="79"/>
      <c r="BXG6" s="79"/>
      <c r="BXH6" s="79"/>
      <c r="BXI6" s="79"/>
      <c r="BXJ6" s="79"/>
      <c r="BXK6" s="79"/>
      <c r="BXL6" s="79"/>
      <c r="BXM6" s="79"/>
      <c r="BXN6" s="79"/>
      <c r="BXO6" s="79"/>
      <c r="BXP6" s="79"/>
      <c r="BXQ6" s="79"/>
      <c r="BXR6" s="79"/>
      <c r="BXS6" s="79"/>
      <c r="BXT6" s="79"/>
      <c r="BXU6" s="79"/>
      <c r="BXV6" s="79"/>
      <c r="BXW6" s="79"/>
      <c r="BXX6" s="79"/>
      <c r="BXY6" s="79"/>
      <c r="BXZ6" s="79"/>
      <c r="BYA6" s="79"/>
      <c r="BYB6" s="79"/>
      <c r="BYC6" s="79"/>
      <c r="BYD6" s="79"/>
      <c r="BYE6" s="79"/>
      <c r="BYF6" s="79"/>
      <c r="BYG6" s="79"/>
      <c r="BYH6" s="79"/>
      <c r="BYI6" s="79"/>
      <c r="BYJ6" s="79"/>
      <c r="BYK6" s="79"/>
      <c r="BYL6" s="79"/>
      <c r="BYM6" s="79"/>
      <c r="BYN6" s="79"/>
      <c r="BYO6" s="79"/>
      <c r="BYP6" s="79"/>
      <c r="BYQ6" s="79"/>
      <c r="BYR6" s="79"/>
      <c r="BYS6" s="79"/>
      <c r="BYT6" s="79"/>
      <c r="BYU6" s="79"/>
      <c r="BYV6" s="79"/>
      <c r="BYW6" s="79"/>
      <c r="BYX6" s="79"/>
      <c r="BYY6" s="79"/>
      <c r="BYZ6" s="79"/>
      <c r="BZA6" s="79"/>
      <c r="BZB6" s="79"/>
      <c r="BZC6" s="79"/>
      <c r="BZD6" s="79"/>
      <c r="BZE6" s="79"/>
      <c r="BZF6" s="79"/>
      <c r="BZG6" s="79"/>
      <c r="BZH6" s="79"/>
      <c r="BZI6" s="79"/>
      <c r="BZJ6" s="79"/>
      <c r="BZK6" s="79"/>
      <c r="BZL6" s="79"/>
      <c r="BZM6" s="79"/>
      <c r="BZN6" s="79"/>
      <c r="BZO6" s="79"/>
      <c r="BZP6" s="79"/>
      <c r="BZQ6" s="79"/>
      <c r="BZR6" s="79"/>
      <c r="BZS6" s="79"/>
      <c r="BZT6" s="79"/>
      <c r="BZU6" s="79"/>
      <c r="BZV6" s="79"/>
      <c r="BZW6" s="79"/>
      <c r="BZX6" s="79"/>
      <c r="BZY6" s="79"/>
      <c r="BZZ6" s="79"/>
      <c r="CAA6" s="79"/>
      <c r="CAB6" s="79"/>
      <c r="CAC6" s="79"/>
      <c r="CAD6" s="79"/>
      <c r="CAE6" s="79"/>
      <c r="CAF6" s="79"/>
      <c r="CAG6" s="79"/>
      <c r="CAH6" s="79"/>
      <c r="CAI6" s="79"/>
      <c r="CAJ6" s="79"/>
      <c r="CAK6" s="79"/>
      <c r="CAL6" s="79"/>
      <c r="CAM6" s="79"/>
      <c r="CAN6" s="79"/>
      <c r="CAO6" s="79"/>
      <c r="CAP6" s="79"/>
      <c r="CAQ6" s="79"/>
      <c r="CAR6" s="79"/>
      <c r="CAS6" s="79"/>
      <c r="CAT6" s="79"/>
      <c r="CAU6" s="79"/>
      <c r="CAV6" s="79"/>
      <c r="CAW6" s="79"/>
      <c r="CAX6" s="79"/>
      <c r="CAY6" s="79"/>
      <c r="CAZ6" s="79"/>
      <c r="CBA6" s="79"/>
      <c r="CBB6" s="79"/>
      <c r="CBC6" s="79"/>
      <c r="CBD6" s="79"/>
      <c r="CBE6" s="79"/>
      <c r="CBF6" s="79"/>
      <c r="CBG6" s="79"/>
      <c r="CBH6" s="79"/>
      <c r="CBI6" s="79"/>
      <c r="CBJ6" s="79"/>
      <c r="CBK6" s="79"/>
      <c r="CBL6" s="79"/>
      <c r="CBM6" s="79"/>
      <c r="CBN6" s="79"/>
      <c r="CBO6" s="79"/>
      <c r="CBP6" s="79"/>
      <c r="CBQ6" s="79"/>
      <c r="CBR6" s="79"/>
      <c r="CBS6" s="79"/>
      <c r="CBT6" s="79"/>
      <c r="CBU6" s="79"/>
      <c r="CBV6" s="79"/>
      <c r="CBW6" s="79"/>
      <c r="CBX6" s="79"/>
      <c r="CBY6" s="79"/>
      <c r="CBZ6" s="79"/>
      <c r="CCA6" s="79"/>
      <c r="CCB6" s="79"/>
      <c r="CCC6" s="79"/>
      <c r="CCD6" s="79"/>
      <c r="CCE6" s="79"/>
      <c r="CCF6" s="79"/>
      <c r="CCG6" s="79"/>
      <c r="CCH6" s="79"/>
      <c r="CCI6" s="79"/>
      <c r="CCJ6" s="79"/>
      <c r="CCK6" s="79"/>
      <c r="CCL6" s="79"/>
      <c r="CCM6" s="79"/>
      <c r="CCN6" s="79"/>
      <c r="CCO6" s="79"/>
      <c r="CCP6" s="79"/>
      <c r="CCQ6" s="79"/>
      <c r="CCR6" s="79"/>
      <c r="CCS6" s="79"/>
      <c r="CCT6" s="79"/>
      <c r="CCU6" s="79"/>
      <c r="CCV6" s="79"/>
      <c r="CCW6" s="79"/>
      <c r="CCX6" s="79"/>
      <c r="CCY6" s="79"/>
      <c r="CCZ6" s="79"/>
      <c r="CDA6" s="79"/>
      <c r="CDB6" s="79"/>
      <c r="CDC6" s="79"/>
      <c r="CDD6" s="79"/>
      <c r="CDE6" s="79"/>
      <c r="CDF6" s="79"/>
      <c r="CDG6" s="79"/>
      <c r="CDH6" s="79"/>
      <c r="CDI6" s="79"/>
      <c r="CDJ6" s="79"/>
      <c r="CDK6" s="79"/>
      <c r="CDL6" s="79"/>
      <c r="CDM6" s="79"/>
      <c r="CDN6" s="79"/>
      <c r="CDO6" s="79"/>
      <c r="CDP6" s="79"/>
      <c r="CDQ6" s="79"/>
      <c r="CDR6" s="79"/>
      <c r="CDS6" s="79"/>
      <c r="CDT6" s="79"/>
      <c r="CDU6" s="79"/>
      <c r="CDV6" s="79"/>
      <c r="CDW6" s="79"/>
      <c r="CDX6" s="79"/>
      <c r="CDY6" s="79"/>
      <c r="CDZ6" s="79"/>
      <c r="CEA6" s="79"/>
      <c r="CEB6" s="79"/>
      <c r="CEC6" s="79"/>
      <c r="CED6" s="79"/>
      <c r="CEE6" s="79"/>
      <c r="CEF6" s="79"/>
      <c r="CEG6" s="79"/>
      <c r="CEH6" s="79"/>
      <c r="CEI6" s="79"/>
      <c r="CEJ6" s="79"/>
      <c r="CEK6" s="79"/>
      <c r="CEL6" s="79"/>
      <c r="CEM6" s="79"/>
      <c r="CEN6" s="79"/>
      <c r="CEO6" s="79"/>
      <c r="CEP6" s="79"/>
      <c r="CEQ6" s="79"/>
      <c r="CER6" s="79"/>
      <c r="CES6" s="79"/>
      <c r="CET6" s="79"/>
      <c r="CEU6" s="79"/>
      <c r="CEV6" s="79"/>
      <c r="CEW6" s="79"/>
      <c r="CEX6" s="79"/>
      <c r="CEY6" s="79"/>
      <c r="CEZ6" s="79"/>
      <c r="CFA6" s="79"/>
      <c r="CFB6" s="79"/>
      <c r="CFC6" s="79"/>
      <c r="CFD6" s="79"/>
      <c r="CFE6" s="79"/>
      <c r="CFF6" s="79"/>
      <c r="CFG6" s="79"/>
      <c r="CFH6" s="79"/>
      <c r="CFI6" s="79"/>
      <c r="CFJ6" s="79"/>
      <c r="CFK6" s="79"/>
      <c r="CFL6" s="79"/>
      <c r="CFM6" s="79"/>
      <c r="CFN6" s="79"/>
      <c r="CFO6" s="79"/>
      <c r="CFP6" s="79"/>
      <c r="CFQ6" s="79"/>
      <c r="CFR6" s="79"/>
      <c r="CFS6" s="79"/>
      <c r="CFT6" s="79"/>
      <c r="CFU6" s="79"/>
      <c r="CFV6" s="79"/>
      <c r="CFW6" s="79"/>
      <c r="CFX6" s="79"/>
      <c r="CFY6" s="79"/>
      <c r="CFZ6" s="79"/>
      <c r="CGA6" s="79"/>
      <c r="CGB6" s="79"/>
      <c r="CGC6" s="79"/>
      <c r="CGD6" s="79"/>
      <c r="CGE6" s="79"/>
      <c r="CGF6" s="79"/>
      <c r="CGG6" s="79"/>
      <c r="CGH6" s="79"/>
      <c r="CGI6" s="79"/>
      <c r="CGJ6" s="79"/>
      <c r="CGK6" s="79"/>
      <c r="CGL6" s="79"/>
      <c r="CGM6" s="79"/>
      <c r="CGN6" s="79"/>
      <c r="CGO6" s="79"/>
      <c r="CGP6" s="79"/>
      <c r="CGQ6" s="79"/>
      <c r="CGR6" s="79"/>
      <c r="CGS6" s="79"/>
      <c r="CGT6" s="79"/>
      <c r="CGU6" s="79"/>
      <c r="CGV6" s="79"/>
      <c r="CGW6" s="79"/>
      <c r="CGX6" s="79"/>
      <c r="CGY6" s="79"/>
      <c r="CGZ6" s="79"/>
      <c r="CHA6" s="79"/>
      <c r="CHB6" s="79"/>
      <c r="CHC6" s="79"/>
      <c r="CHD6" s="79"/>
      <c r="CHE6" s="79"/>
      <c r="CHF6" s="79"/>
      <c r="CHG6" s="79"/>
      <c r="CHH6" s="79"/>
      <c r="CHI6" s="79"/>
      <c r="CHJ6" s="79"/>
      <c r="CHK6" s="79"/>
      <c r="CHL6" s="79"/>
      <c r="CHM6" s="79"/>
      <c r="CHN6" s="79"/>
      <c r="CHO6" s="79"/>
      <c r="CHP6" s="79"/>
      <c r="CHQ6" s="79"/>
      <c r="CHR6" s="79"/>
      <c r="CHS6" s="79"/>
      <c r="CHT6" s="79"/>
      <c r="CHU6" s="79"/>
      <c r="CHV6" s="79"/>
      <c r="CHW6" s="79"/>
      <c r="CHX6" s="79"/>
      <c r="CHY6" s="79"/>
      <c r="CHZ6" s="79"/>
      <c r="CIA6" s="79"/>
      <c r="CIB6" s="79"/>
      <c r="CIC6" s="79"/>
      <c r="CID6" s="79"/>
      <c r="CIE6" s="79"/>
      <c r="CIF6" s="79"/>
      <c r="CIG6" s="79"/>
      <c r="CIH6" s="79"/>
      <c r="CII6" s="79"/>
      <c r="CIJ6" s="79"/>
      <c r="CIK6" s="79"/>
      <c r="CIL6" s="79"/>
      <c r="CIM6" s="79"/>
      <c r="CIN6" s="79"/>
      <c r="CIO6" s="79"/>
      <c r="CIP6" s="79"/>
      <c r="CIQ6" s="79"/>
      <c r="CIR6" s="79"/>
      <c r="CIS6" s="79"/>
      <c r="CIT6" s="79"/>
      <c r="CIU6" s="79"/>
      <c r="CIV6" s="79"/>
      <c r="CIW6" s="79"/>
      <c r="CIX6" s="79"/>
      <c r="CIY6" s="79"/>
      <c r="CIZ6" s="79"/>
      <c r="CJA6" s="79"/>
      <c r="CJB6" s="79"/>
      <c r="CJC6" s="79"/>
      <c r="CJD6" s="79"/>
      <c r="CJE6" s="79"/>
      <c r="CJF6" s="79"/>
      <c r="CJG6" s="79"/>
      <c r="CJH6" s="79"/>
      <c r="CJI6" s="79"/>
      <c r="CJJ6" s="79"/>
      <c r="CJK6" s="79"/>
      <c r="CJL6" s="79"/>
      <c r="CJM6" s="79"/>
      <c r="CJN6" s="79"/>
      <c r="CJO6" s="79"/>
      <c r="CJP6" s="79"/>
      <c r="CJQ6" s="79"/>
      <c r="CJR6" s="79"/>
      <c r="CJS6" s="79"/>
      <c r="CJT6" s="79"/>
      <c r="CJU6" s="79"/>
      <c r="CJV6" s="79"/>
      <c r="CJW6" s="79"/>
      <c r="CJX6" s="79"/>
      <c r="CJY6" s="79"/>
      <c r="CJZ6" s="79"/>
      <c r="CKA6" s="79"/>
      <c r="CKB6" s="79"/>
      <c r="CKC6" s="79"/>
      <c r="CKD6" s="79"/>
      <c r="CKE6" s="79"/>
      <c r="CKF6" s="79"/>
      <c r="CKG6" s="79"/>
      <c r="CKH6" s="79"/>
      <c r="CKI6" s="79"/>
      <c r="CKJ6" s="79"/>
      <c r="CKK6" s="79"/>
      <c r="CKL6" s="79"/>
      <c r="CKM6" s="79"/>
      <c r="CKN6" s="79"/>
      <c r="CKO6" s="79"/>
      <c r="CKP6" s="79"/>
      <c r="CKQ6" s="79"/>
      <c r="CKR6" s="79"/>
      <c r="CKS6" s="79"/>
      <c r="CKT6" s="79"/>
      <c r="CKU6" s="79"/>
      <c r="CKV6" s="79"/>
      <c r="CKW6" s="79"/>
      <c r="CKX6" s="79"/>
      <c r="CKY6" s="79"/>
      <c r="CKZ6" s="79"/>
      <c r="CLA6" s="79"/>
      <c r="CLB6" s="79"/>
      <c r="CLC6" s="79"/>
      <c r="CLD6" s="79"/>
      <c r="CLE6" s="79"/>
      <c r="CLF6" s="79"/>
      <c r="CLG6" s="79"/>
      <c r="CLH6" s="79"/>
      <c r="CLI6" s="79"/>
      <c r="CLJ6" s="79"/>
      <c r="CLK6" s="79"/>
      <c r="CLL6" s="79"/>
      <c r="CLM6" s="79"/>
      <c r="CLN6" s="79"/>
      <c r="CLO6" s="79"/>
      <c r="CLP6" s="79"/>
      <c r="CLQ6" s="79"/>
      <c r="CLR6" s="79"/>
      <c r="CLS6" s="79"/>
      <c r="CLT6" s="79"/>
      <c r="CLU6" s="79"/>
      <c r="CLV6" s="79"/>
      <c r="CLW6" s="79"/>
      <c r="CLX6" s="79"/>
      <c r="CLY6" s="79"/>
      <c r="CLZ6" s="79"/>
      <c r="CMA6" s="79"/>
      <c r="CMB6" s="79"/>
      <c r="CMC6" s="79"/>
      <c r="CMD6" s="79"/>
      <c r="CME6" s="79"/>
      <c r="CMF6" s="79"/>
      <c r="CMG6" s="79"/>
      <c r="CMH6" s="79"/>
      <c r="CMI6" s="79"/>
      <c r="CMJ6" s="79"/>
      <c r="CMK6" s="79"/>
      <c r="CML6" s="79"/>
      <c r="CMM6" s="79"/>
      <c r="CMN6" s="79"/>
      <c r="CMO6" s="79"/>
      <c r="CMP6" s="79"/>
      <c r="CMQ6" s="79"/>
      <c r="CMR6" s="79"/>
      <c r="CMS6" s="79"/>
      <c r="CMT6" s="79"/>
      <c r="CMU6" s="79"/>
      <c r="CMV6" s="79"/>
      <c r="CMW6" s="79"/>
      <c r="CMX6" s="79"/>
      <c r="CMY6" s="79"/>
      <c r="CMZ6" s="79"/>
      <c r="CNA6" s="79"/>
      <c r="CNB6" s="79"/>
      <c r="CNC6" s="79"/>
      <c r="CND6" s="79"/>
      <c r="CNE6" s="79"/>
      <c r="CNF6" s="79"/>
      <c r="CNG6" s="79"/>
      <c r="CNH6" s="79"/>
      <c r="CNI6" s="79"/>
      <c r="CNJ6" s="79"/>
      <c r="CNK6" s="79"/>
      <c r="CNL6" s="79"/>
      <c r="CNM6" s="79"/>
      <c r="CNN6" s="79"/>
      <c r="CNO6" s="79"/>
      <c r="CNP6" s="79"/>
      <c r="CNQ6" s="79"/>
      <c r="CNR6" s="79"/>
      <c r="CNS6" s="79"/>
      <c r="CNT6" s="79"/>
      <c r="CNU6" s="79"/>
      <c r="CNV6" s="79"/>
      <c r="CNW6" s="79"/>
      <c r="CNX6" s="79"/>
      <c r="CNY6" s="79"/>
      <c r="CNZ6" s="79"/>
      <c r="COA6" s="79"/>
      <c r="COB6" s="79"/>
      <c r="COC6" s="79"/>
      <c r="COD6" s="79"/>
      <c r="COE6" s="79"/>
      <c r="COF6" s="79"/>
      <c r="COG6" s="79"/>
      <c r="COH6" s="79"/>
      <c r="COI6" s="79"/>
      <c r="COJ6" s="79"/>
      <c r="COK6" s="79"/>
      <c r="COL6" s="79"/>
      <c r="COM6" s="79"/>
      <c r="CON6" s="79"/>
      <c r="COO6" s="79"/>
      <c r="COP6" s="79"/>
      <c r="COQ6" s="79"/>
      <c r="COR6" s="79"/>
      <c r="COS6" s="79"/>
      <c r="COT6" s="79"/>
      <c r="COU6" s="79"/>
      <c r="COV6" s="79"/>
      <c r="COW6" s="79"/>
      <c r="COX6" s="79"/>
      <c r="COY6" s="79"/>
      <c r="COZ6" s="79"/>
      <c r="CPA6" s="79"/>
      <c r="CPB6" s="79"/>
      <c r="CPC6" s="79"/>
      <c r="CPD6" s="79"/>
      <c r="CPE6" s="79"/>
      <c r="CPF6" s="79"/>
      <c r="CPG6" s="79"/>
      <c r="CPH6" s="79"/>
      <c r="CPI6" s="79"/>
      <c r="CPJ6" s="79"/>
      <c r="CPK6" s="79"/>
      <c r="CPL6" s="79"/>
      <c r="CPM6" s="79"/>
      <c r="CPN6" s="79"/>
      <c r="CPO6" s="79"/>
      <c r="CPP6" s="79"/>
      <c r="CPQ6" s="79"/>
      <c r="CPR6" s="79"/>
      <c r="CPS6" s="79"/>
      <c r="CPT6" s="79"/>
      <c r="CPU6" s="79"/>
      <c r="CPV6" s="79"/>
      <c r="CPW6" s="79"/>
      <c r="CPX6" s="79"/>
      <c r="CPY6" s="79"/>
      <c r="CPZ6" s="79"/>
      <c r="CQA6" s="79"/>
      <c r="CQB6" s="79"/>
      <c r="CQC6" s="79"/>
      <c r="CQD6" s="79"/>
      <c r="CQE6" s="79"/>
      <c r="CQF6" s="79"/>
      <c r="CQG6" s="79"/>
      <c r="CQH6" s="79"/>
      <c r="CQI6" s="79"/>
      <c r="CQJ6" s="79"/>
      <c r="CQK6" s="79"/>
      <c r="CQL6" s="79"/>
      <c r="CQM6" s="79"/>
      <c r="CQN6" s="79"/>
      <c r="CQO6" s="79"/>
      <c r="CQP6" s="79"/>
      <c r="CQQ6" s="79"/>
      <c r="CQR6" s="79"/>
      <c r="CQS6" s="79"/>
      <c r="CQT6" s="79"/>
      <c r="CQU6" s="79"/>
      <c r="CQV6" s="79"/>
      <c r="CQW6" s="79"/>
      <c r="CQX6" s="79"/>
      <c r="CQY6" s="79"/>
      <c r="CQZ6" s="79"/>
      <c r="CRA6" s="79"/>
      <c r="CRB6" s="79"/>
      <c r="CRC6" s="79"/>
      <c r="CRD6" s="79"/>
      <c r="CRE6" s="79"/>
      <c r="CRF6" s="79"/>
      <c r="CRG6" s="79"/>
      <c r="CRH6" s="79"/>
      <c r="CRI6" s="79"/>
      <c r="CRJ6" s="79"/>
      <c r="CRK6" s="79"/>
      <c r="CRL6" s="79"/>
      <c r="CRM6" s="79"/>
      <c r="CRN6" s="79"/>
      <c r="CRO6" s="79"/>
      <c r="CRP6" s="79"/>
      <c r="CRQ6" s="79"/>
      <c r="CRR6" s="79"/>
      <c r="CRS6" s="79"/>
      <c r="CRT6" s="79"/>
      <c r="CRU6" s="79"/>
      <c r="CRV6" s="79"/>
      <c r="CRW6" s="79"/>
      <c r="CRX6" s="79"/>
      <c r="CRY6" s="79"/>
      <c r="CRZ6" s="79"/>
      <c r="CSA6" s="79"/>
      <c r="CSB6" s="79"/>
      <c r="CSC6" s="79"/>
      <c r="CSD6" s="79"/>
      <c r="CSE6" s="79"/>
      <c r="CSF6" s="79"/>
      <c r="CSG6" s="79"/>
      <c r="CSH6" s="79"/>
      <c r="CSI6" s="79"/>
      <c r="CSJ6" s="79"/>
      <c r="CSK6" s="79"/>
      <c r="CSL6" s="79"/>
      <c r="CSM6" s="79"/>
      <c r="CSN6" s="79"/>
      <c r="CSO6" s="79"/>
      <c r="CSP6" s="79"/>
      <c r="CSQ6" s="79"/>
      <c r="CSR6" s="79"/>
      <c r="CSS6" s="79"/>
      <c r="CST6" s="79"/>
      <c r="CSU6" s="79"/>
      <c r="CSV6" s="79"/>
      <c r="CSW6" s="79"/>
      <c r="CSX6" s="79"/>
      <c r="CSY6" s="79"/>
      <c r="CSZ6" s="79"/>
      <c r="CTA6" s="79"/>
      <c r="CTB6" s="79"/>
      <c r="CTC6" s="79"/>
      <c r="CTD6" s="79"/>
      <c r="CTE6" s="79"/>
      <c r="CTF6" s="79"/>
      <c r="CTG6" s="79"/>
      <c r="CTH6" s="79"/>
      <c r="CTI6" s="79"/>
      <c r="CTJ6" s="79"/>
      <c r="CTK6" s="79"/>
      <c r="CTL6" s="79"/>
      <c r="CTM6" s="79"/>
      <c r="CTN6" s="79"/>
      <c r="CTO6" s="79"/>
      <c r="CTP6" s="79"/>
      <c r="CTQ6" s="79"/>
      <c r="CTR6" s="79"/>
      <c r="CTS6" s="79"/>
      <c r="CTT6" s="79"/>
      <c r="CTU6" s="79"/>
      <c r="CTV6" s="79"/>
      <c r="CTW6" s="79"/>
      <c r="CTX6" s="79"/>
      <c r="CTY6" s="79"/>
      <c r="CTZ6" s="79"/>
      <c r="CUA6" s="79"/>
      <c r="CUB6" s="79"/>
      <c r="CUC6" s="79"/>
      <c r="CUD6" s="79"/>
      <c r="CUE6" s="79"/>
      <c r="CUF6" s="79"/>
      <c r="CUG6" s="79"/>
      <c r="CUH6" s="79"/>
      <c r="CUI6" s="79"/>
      <c r="CUJ6" s="79"/>
      <c r="CUK6" s="79"/>
      <c r="CUL6" s="79"/>
      <c r="CUM6" s="79"/>
      <c r="CUN6" s="79"/>
      <c r="CUO6" s="79"/>
      <c r="CUP6" s="79"/>
      <c r="CUQ6" s="79"/>
      <c r="CUR6" s="79"/>
      <c r="CUS6" s="79"/>
      <c r="CUT6" s="79"/>
      <c r="CUU6" s="79"/>
      <c r="CUV6" s="79"/>
      <c r="CUW6" s="79"/>
      <c r="CUX6" s="79"/>
      <c r="CUY6" s="79"/>
      <c r="CUZ6" s="79"/>
      <c r="CVA6" s="79"/>
      <c r="CVB6" s="79"/>
      <c r="CVC6" s="79"/>
      <c r="CVD6" s="79"/>
      <c r="CVE6" s="79"/>
      <c r="CVF6" s="79"/>
      <c r="CVG6" s="79"/>
      <c r="CVH6" s="79"/>
      <c r="CVI6" s="79"/>
      <c r="CVJ6" s="79"/>
      <c r="CVK6" s="79"/>
      <c r="CVL6" s="79"/>
      <c r="CVM6" s="79"/>
      <c r="CVN6" s="79"/>
      <c r="CVO6" s="79"/>
      <c r="CVP6" s="79"/>
      <c r="CVQ6" s="79"/>
      <c r="CVR6" s="79"/>
      <c r="CVS6" s="79"/>
      <c r="CVT6" s="79"/>
      <c r="CVU6" s="79"/>
      <c r="CVV6" s="79"/>
      <c r="CVW6" s="79"/>
      <c r="CVX6" s="79"/>
      <c r="CVY6" s="79"/>
      <c r="CVZ6" s="79"/>
      <c r="CWA6" s="79"/>
      <c r="CWB6" s="79"/>
      <c r="CWC6" s="79"/>
      <c r="CWD6" s="79"/>
      <c r="CWE6" s="79"/>
      <c r="CWF6" s="79"/>
      <c r="CWG6" s="79"/>
      <c r="CWH6" s="79"/>
      <c r="CWI6" s="79"/>
      <c r="CWJ6" s="79"/>
      <c r="CWK6" s="79"/>
      <c r="CWL6" s="79"/>
      <c r="CWM6" s="79"/>
      <c r="CWN6" s="79"/>
      <c r="CWO6" s="79"/>
      <c r="CWP6" s="79"/>
      <c r="CWQ6" s="79"/>
      <c r="CWR6" s="79"/>
      <c r="CWS6" s="79"/>
      <c r="CWT6" s="79"/>
      <c r="CWU6" s="79"/>
      <c r="CWV6" s="79"/>
      <c r="CWW6" s="79"/>
      <c r="CWX6" s="79"/>
      <c r="CWY6" s="79"/>
      <c r="CWZ6" s="79"/>
      <c r="CXA6" s="79"/>
      <c r="CXB6" s="79"/>
      <c r="CXC6" s="79"/>
      <c r="CXD6" s="79"/>
      <c r="CXE6" s="79"/>
      <c r="CXF6" s="79"/>
      <c r="CXG6" s="79"/>
      <c r="CXH6" s="79"/>
      <c r="CXI6" s="79"/>
      <c r="CXJ6" s="79"/>
      <c r="CXK6" s="79"/>
      <c r="CXL6" s="79"/>
      <c r="CXM6" s="79"/>
      <c r="CXN6" s="79"/>
      <c r="CXO6" s="79"/>
      <c r="CXP6" s="79"/>
      <c r="CXQ6" s="79"/>
      <c r="CXR6" s="79"/>
      <c r="CXS6" s="79"/>
      <c r="CXT6" s="79"/>
      <c r="CXU6" s="79"/>
      <c r="CXV6" s="79"/>
      <c r="CXW6" s="79"/>
      <c r="CXX6" s="79"/>
      <c r="CXY6" s="79"/>
      <c r="CXZ6" s="79"/>
      <c r="CYA6" s="79"/>
      <c r="CYB6" s="79"/>
      <c r="CYC6" s="79"/>
      <c r="CYD6" s="79"/>
      <c r="CYE6" s="79"/>
      <c r="CYF6" s="79"/>
      <c r="CYG6" s="79"/>
      <c r="CYH6" s="79"/>
      <c r="CYI6" s="79"/>
      <c r="CYJ6" s="79"/>
      <c r="CYK6" s="79"/>
      <c r="CYL6" s="79"/>
      <c r="CYM6" s="79"/>
      <c r="CYN6" s="79"/>
      <c r="CYO6" s="79"/>
      <c r="CYP6" s="79"/>
      <c r="CYQ6" s="79"/>
      <c r="CYR6" s="79"/>
      <c r="CYS6" s="79"/>
      <c r="CYT6" s="79"/>
      <c r="CYU6" s="79"/>
      <c r="CYV6" s="79"/>
      <c r="CYW6" s="79"/>
      <c r="CYX6" s="79"/>
      <c r="CYY6" s="79"/>
      <c r="CYZ6" s="79"/>
      <c r="CZA6" s="79"/>
      <c r="CZB6" s="79"/>
      <c r="CZC6" s="79"/>
      <c r="CZD6" s="79"/>
      <c r="CZE6" s="79"/>
      <c r="CZF6" s="79"/>
      <c r="CZG6" s="79"/>
      <c r="CZH6" s="79"/>
      <c r="CZI6" s="79"/>
      <c r="CZJ6" s="79"/>
      <c r="CZK6" s="79"/>
      <c r="CZL6" s="79"/>
      <c r="CZM6" s="79"/>
      <c r="CZN6" s="79"/>
      <c r="CZO6" s="79"/>
      <c r="CZP6" s="79"/>
      <c r="CZQ6" s="79"/>
      <c r="CZR6" s="79"/>
      <c r="CZS6" s="79"/>
      <c r="CZT6" s="79"/>
      <c r="CZU6" s="79"/>
      <c r="CZV6" s="79"/>
      <c r="CZW6" s="79"/>
      <c r="CZX6" s="79"/>
      <c r="CZY6" s="79"/>
      <c r="CZZ6" s="79"/>
      <c r="DAA6" s="79"/>
      <c r="DAB6" s="79"/>
      <c r="DAC6" s="79"/>
      <c r="DAD6" s="79"/>
      <c r="DAE6" s="79"/>
      <c r="DAF6" s="79"/>
      <c r="DAG6" s="79"/>
      <c r="DAH6" s="79"/>
      <c r="DAI6" s="79"/>
      <c r="DAJ6" s="79"/>
      <c r="DAK6" s="79"/>
      <c r="DAL6" s="79"/>
      <c r="DAM6" s="79"/>
      <c r="DAN6" s="79"/>
      <c r="DAO6" s="79"/>
      <c r="DAP6" s="79"/>
      <c r="DAQ6" s="79"/>
      <c r="DAR6" s="79"/>
      <c r="DAS6" s="79"/>
      <c r="DAT6" s="79"/>
      <c r="DAU6" s="79"/>
      <c r="DAV6" s="79"/>
      <c r="DAW6" s="79"/>
      <c r="DAX6" s="79"/>
      <c r="DAY6" s="79"/>
      <c r="DAZ6" s="79"/>
      <c r="DBA6" s="79"/>
      <c r="DBB6" s="79"/>
      <c r="DBC6" s="79"/>
      <c r="DBD6" s="79"/>
      <c r="DBE6" s="79"/>
      <c r="DBF6" s="79"/>
      <c r="DBG6" s="79"/>
      <c r="DBH6" s="79"/>
      <c r="DBI6" s="79"/>
      <c r="DBJ6" s="79"/>
      <c r="DBK6" s="79"/>
      <c r="DBL6" s="79"/>
      <c r="DBM6" s="79"/>
      <c r="DBN6" s="79"/>
      <c r="DBO6" s="79"/>
      <c r="DBP6" s="79"/>
      <c r="DBQ6" s="79"/>
      <c r="DBR6" s="79"/>
      <c r="DBS6" s="79"/>
      <c r="DBT6" s="79"/>
      <c r="DBU6" s="79"/>
      <c r="DBV6" s="79"/>
      <c r="DBW6" s="79"/>
      <c r="DBX6" s="79"/>
      <c r="DBY6" s="79"/>
      <c r="DBZ6" s="79"/>
      <c r="DCA6" s="79"/>
      <c r="DCB6" s="79"/>
      <c r="DCC6" s="79"/>
      <c r="DCD6" s="79"/>
      <c r="DCE6" s="79"/>
      <c r="DCF6" s="79"/>
      <c r="DCG6" s="79"/>
      <c r="DCH6" s="79"/>
      <c r="DCI6" s="79"/>
      <c r="DCJ6" s="79"/>
      <c r="DCK6" s="79"/>
      <c r="DCL6" s="79"/>
      <c r="DCM6" s="79"/>
      <c r="DCN6" s="79"/>
      <c r="DCO6" s="79"/>
      <c r="DCP6" s="79"/>
      <c r="DCQ6" s="79"/>
      <c r="DCR6" s="79"/>
      <c r="DCS6" s="79"/>
      <c r="DCT6" s="79"/>
      <c r="DCU6" s="79"/>
      <c r="DCV6" s="79"/>
      <c r="DCW6" s="79"/>
      <c r="DCX6" s="79"/>
      <c r="DCY6" s="79"/>
      <c r="DCZ6" s="79"/>
      <c r="DDA6" s="79"/>
      <c r="DDB6" s="79"/>
      <c r="DDC6" s="79"/>
      <c r="DDD6" s="79"/>
      <c r="DDE6" s="79"/>
      <c r="DDF6" s="79"/>
      <c r="DDG6" s="79"/>
      <c r="DDH6" s="79"/>
      <c r="DDI6" s="79"/>
      <c r="DDJ6" s="79"/>
      <c r="DDK6" s="79"/>
      <c r="DDL6" s="79"/>
      <c r="DDM6" s="79"/>
      <c r="DDN6" s="79"/>
      <c r="DDO6" s="79"/>
      <c r="DDP6" s="79"/>
      <c r="DDQ6" s="79"/>
      <c r="DDR6" s="79"/>
      <c r="DDS6" s="79"/>
      <c r="DDT6" s="79"/>
      <c r="DDU6" s="79"/>
      <c r="DDV6" s="79"/>
      <c r="DDW6" s="79"/>
      <c r="DDX6" s="79"/>
      <c r="DDY6" s="79"/>
      <c r="DDZ6" s="79"/>
      <c r="DEA6" s="79"/>
      <c r="DEB6" s="79"/>
      <c r="DEC6" s="79"/>
      <c r="DED6" s="79"/>
      <c r="DEE6" s="79"/>
      <c r="DEF6" s="79"/>
      <c r="DEG6" s="79"/>
      <c r="DEH6" s="79"/>
      <c r="DEI6" s="79"/>
      <c r="DEJ6" s="79"/>
      <c r="DEK6" s="79"/>
      <c r="DEL6" s="79"/>
      <c r="DEM6" s="79"/>
      <c r="DEN6" s="79"/>
      <c r="DEO6" s="79"/>
      <c r="DEP6" s="79"/>
      <c r="DEQ6" s="79"/>
      <c r="DER6" s="79"/>
      <c r="DES6" s="79"/>
      <c r="DET6" s="79"/>
      <c r="DEU6" s="79"/>
      <c r="DEV6" s="79"/>
      <c r="DEW6" s="79"/>
      <c r="DEX6" s="79"/>
      <c r="DEY6" s="79"/>
      <c r="DEZ6" s="79"/>
      <c r="DFA6" s="79"/>
      <c r="DFB6" s="79"/>
      <c r="DFC6" s="79"/>
      <c r="DFD6" s="79"/>
      <c r="DFE6" s="79"/>
      <c r="DFF6" s="79"/>
      <c r="DFG6" s="79"/>
      <c r="DFH6" s="79"/>
      <c r="DFI6" s="79"/>
      <c r="DFJ6" s="79"/>
      <c r="DFK6" s="79"/>
      <c r="DFL6" s="79"/>
      <c r="DFM6" s="79"/>
      <c r="DFN6" s="79"/>
      <c r="DFO6" s="79"/>
      <c r="DFP6" s="79"/>
      <c r="DFQ6" s="79"/>
      <c r="DFR6" s="79"/>
      <c r="DFS6" s="79"/>
      <c r="DFT6" s="79"/>
      <c r="DFU6" s="79"/>
      <c r="DFV6" s="79"/>
      <c r="DFW6" s="79"/>
      <c r="DFX6" s="79"/>
      <c r="DFY6" s="79"/>
      <c r="DFZ6" s="79"/>
      <c r="DGA6" s="79"/>
      <c r="DGB6" s="79"/>
      <c r="DGC6" s="79"/>
      <c r="DGD6" s="79"/>
      <c r="DGE6" s="79"/>
      <c r="DGF6" s="79"/>
      <c r="DGG6" s="79"/>
      <c r="DGH6" s="79"/>
      <c r="DGI6" s="79"/>
      <c r="DGJ6" s="79"/>
      <c r="DGK6" s="79"/>
      <c r="DGL6" s="79"/>
      <c r="DGM6" s="79"/>
      <c r="DGN6" s="79"/>
      <c r="DGO6" s="79"/>
      <c r="DGP6" s="79"/>
      <c r="DGQ6" s="79"/>
      <c r="DGR6" s="79"/>
      <c r="DGS6" s="79"/>
      <c r="DGT6" s="79"/>
      <c r="DGU6" s="79"/>
      <c r="DGV6" s="79"/>
      <c r="DGW6" s="79"/>
      <c r="DGX6" s="79"/>
      <c r="DGY6" s="79"/>
      <c r="DGZ6" s="79"/>
      <c r="DHA6" s="79"/>
      <c r="DHB6" s="79"/>
      <c r="DHC6" s="79"/>
      <c r="DHD6" s="79"/>
      <c r="DHE6" s="79"/>
      <c r="DHF6" s="79"/>
      <c r="DHG6" s="79"/>
      <c r="DHH6" s="79"/>
      <c r="DHI6" s="79"/>
      <c r="DHJ6" s="79"/>
      <c r="DHK6" s="79"/>
      <c r="DHL6" s="79"/>
      <c r="DHM6" s="79"/>
      <c r="DHN6" s="79"/>
      <c r="DHO6" s="79"/>
      <c r="DHP6" s="79"/>
      <c r="DHQ6" s="79"/>
      <c r="DHR6" s="79"/>
      <c r="DHS6" s="79"/>
      <c r="DHT6" s="79"/>
      <c r="DHU6" s="79"/>
      <c r="DHV6" s="79"/>
      <c r="DHW6" s="79"/>
      <c r="DHX6" s="79"/>
      <c r="DHY6" s="79"/>
      <c r="DHZ6" s="79"/>
      <c r="DIA6" s="79"/>
      <c r="DIB6" s="79"/>
      <c r="DIC6" s="79"/>
      <c r="DID6" s="79"/>
      <c r="DIE6" s="79"/>
      <c r="DIF6" s="79"/>
      <c r="DIG6" s="79"/>
      <c r="DIH6" s="79"/>
      <c r="DII6" s="79"/>
      <c r="DIJ6" s="79"/>
      <c r="DIK6" s="79"/>
      <c r="DIL6" s="79"/>
      <c r="DIM6" s="79"/>
      <c r="DIN6" s="79"/>
      <c r="DIO6" s="79"/>
      <c r="DIP6" s="79"/>
      <c r="DIQ6" s="79"/>
      <c r="DIR6" s="79"/>
      <c r="DIS6" s="79"/>
      <c r="DIT6" s="79"/>
      <c r="DIU6" s="79"/>
      <c r="DIV6" s="79"/>
      <c r="DIW6" s="79"/>
      <c r="DIX6" s="79"/>
      <c r="DIY6" s="79"/>
      <c r="DIZ6" s="79"/>
      <c r="DJA6" s="79"/>
      <c r="DJB6" s="79"/>
      <c r="DJC6" s="79"/>
      <c r="DJD6" s="79"/>
      <c r="DJE6" s="79"/>
      <c r="DJF6" s="79"/>
      <c r="DJG6" s="79"/>
      <c r="DJH6" s="79"/>
      <c r="DJI6" s="79"/>
      <c r="DJJ6" s="79"/>
      <c r="DJK6" s="79"/>
      <c r="DJL6" s="79"/>
      <c r="DJM6" s="79"/>
      <c r="DJN6" s="79"/>
      <c r="DJO6" s="79"/>
      <c r="DJP6" s="79"/>
      <c r="DJQ6" s="79"/>
      <c r="DJR6" s="79"/>
      <c r="DJS6" s="79"/>
      <c r="DJT6" s="79"/>
      <c r="DJU6" s="79"/>
      <c r="DJV6" s="79"/>
      <c r="DJW6" s="79"/>
      <c r="DJX6" s="79"/>
      <c r="DJY6" s="79"/>
      <c r="DJZ6" s="79"/>
      <c r="DKA6" s="79"/>
      <c r="DKB6" s="79"/>
      <c r="DKC6" s="79"/>
      <c r="DKD6" s="79"/>
      <c r="DKE6" s="79"/>
      <c r="DKF6" s="79"/>
      <c r="DKG6" s="79"/>
      <c r="DKH6" s="79"/>
      <c r="DKI6" s="79"/>
      <c r="DKJ6" s="79"/>
      <c r="DKK6" s="79"/>
      <c r="DKL6" s="79"/>
      <c r="DKM6" s="79"/>
      <c r="DKN6" s="79"/>
      <c r="DKO6" s="79"/>
      <c r="DKP6" s="79"/>
      <c r="DKQ6" s="79"/>
      <c r="DKR6" s="79"/>
      <c r="DKS6" s="79"/>
      <c r="DKT6" s="79"/>
      <c r="DKU6" s="79"/>
      <c r="DKV6" s="79"/>
      <c r="DKW6" s="79"/>
      <c r="DKX6" s="79"/>
      <c r="DKY6" s="79"/>
      <c r="DKZ6" s="79"/>
      <c r="DLA6" s="79"/>
      <c r="DLB6" s="79"/>
      <c r="DLC6" s="79"/>
      <c r="DLD6" s="79"/>
      <c r="DLE6" s="79"/>
      <c r="DLF6" s="79"/>
      <c r="DLG6" s="79"/>
      <c r="DLH6" s="79"/>
      <c r="DLI6" s="79"/>
      <c r="DLJ6" s="79"/>
      <c r="DLK6" s="79"/>
      <c r="DLL6" s="79"/>
      <c r="DLM6" s="79"/>
      <c r="DLN6" s="79"/>
      <c r="DLO6" s="79"/>
      <c r="DLP6" s="79"/>
      <c r="DLQ6" s="79"/>
      <c r="DLR6" s="79"/>
      <c r="DLS6" s="79"/>
      <c r="DLT6" s="79"/>
      <c r="DLU6" s="79"/>
      <c r="DLV6" s="79"/>
      <c r="DLW6" s="79"/>
      <c r="DLX6" s="79"/>
      <c r="DLY6" s="79"/>
      <c r="DLZ6" s="79"/>
      <c r="DMA6" s="79"/>
      <c r="DMB6" s="79"/>
      <c r="DMC6" s="79"/>
      <c r="DMD6" s="79"/>
      <c r="DME6" s="79"/>
      <c r="DMF6" s="79"/>
      <c r="DMG6" s="79"/>
      <c r="DMH6" s="79"/>
      <c r="DMI6" s="79"/>
      <c r="DMJ6" s="79"/>
      <c r="DMK6" s="79"/>
      <c r="DML6" s="79"/>
      <c r="DMM6" s="79"/>
      <c r="DMN6" s="79"/>
      <c r="DMO6" s="79"/>
      <c r="DMP6" s="79"/>
      <c r="DMQ6" s="79"/>
      <c r="DMR6" s="79"/>
      <c r="DMS6" s="79"/>
      <c r="DMT6" s="79"/>
      <c r="DMU6" s="79"/>
      <c r="DMV6" s="79"/>
      <c r="DMW6" s="79"/>
      <c r="DMX6" s="79"/>
      <c r="DMY6" s="79"/>
      <c r="DMZ6" s="79"/>
      <c r="DNA6" s="79"/>
      <c r="DNB6" s="79"/>
      <c r="DNC6" s="79"/>
      <c r="DND6" s="79"/>
      <c r="DNE6" s="79"/>
      <c r="DNF6" s="79"/>
      <c r="DNG6" s="79"/>
      <c r="DNH6" s="79"/>
      <c r="DNI6" s="79"/>
      <c r="DNJ6" s="79"/>
      <c r="DNK6" s="79"/>
      <c r="DNL6" s="79"/>
      <c r="DNM6" s="79"/>
      <c r="DNN6" s="79"/>
      <c r="DNO6" s="79"/>
      <c r="DNP6" s="79"/>
      <c r="DNQ6" s="79"/>
      <c r="DNR6" s="79"/>
      <c r="DNS6" s="79"/>
      <c r="DNT6" s="79"/>
      <c r="DNU6" s="79"/>
      <c r="DNV6" s="79"/>
      <c r="DNW6" s="79"/>
      <c r="DNX6" s="79"/>
      <c r="DNY6" s="79"/>
      <c r="DNZ6" s="79"/>
      <c r="DOA6" s="79"/>
      <c r="DOB6" s="79"/>
      <c r="DOC6" s="79"/>
      <c r="DOD6" s="79"/>
      <c r="DOE6" s="79"/>
      <c r="DOF6" s="79"/>
      <c r="DOG6" s="79"/>
      <c r="DOH6" s="79"/>
      <c r="DOI6" s="79"/>
      <c r="DOJ6" s="79"/>
      <c r="DOK6" s="79"/>
      <c r="DOL6" s="79"/>
      <c r="DOM6" s="79"/>
      <c r="DON6" s="79"/>
      <c r="DOO6" s="79"/>
      <c r="DOP6" s="79"/>
      <c r="DOQ6" s="79"/>
      <c r="DOR6" s="79"/>
      <c r="DOS6" s="79"/>
      <c r="DOT6" s="79"/>
      <c r="DOU6" s="79"/>
      <c r="DOV6" s="79"/>
      <c r="DOW6" s="79"/>
      <c r="DOX6" s="79"/>
      <c r="DOY6" s="79"/>
      <c r="DOZ6" s="79"/>
      <c r="DPA6" s="79"/>
      <c r="DPB6" s="79"/>
      <c r="DPC6" s="79"/>
      <c r="DPD6" s="79"/>
      <c r="DPE6" s="79"/>
      <c r="DPF6" s="79"/>
      <c r="DPG6" s="79"/>
      <c r="DPH6" s="79"/>
      <c r="DPI6" s="79"/>
      <c r="DPJ6" s="79"/>
      <c r="DPK6" s="79"/>
      <c r="DPL6" s="79"/>
      <c r="DPM6" s="79"/>
      <c r="DPN6" s="79"/>
      <c r="DPO6" s="79"/>
      <c r="DPP6" s="79"/>
      <c r="DPQ6" s="79"/>
      <c r="DPR6" s="79"/>
      <c r="DPS6" s="79"/>
      <c r="DPT6" s="79"/>
      <c r="DPU6" s="79"/>
      <c r="DPV6" s="79"/>
      <c r="DPW6" s="79"/>
      <c r="DPX6" s="79"/>
      <c r="DPY6" s="79"/>
      <c r="DPZ6" s="79"/>
      <c r="DQA6" s="79"/>
      <c r="DQB6" s="79"/>
      <c r="DQC6" s="79"/>
      <c r="DQD6" s="79"/>
      <c r="DQE6" s="79"/>
      <c r="DQF6" s="79"/>
      <c r="DQG6" s="79"/>
      <c r="DQH6" s="79"/>
      <c r="DQI6" s="79"/>
      <c r="DQJ6" s="79"/>
      <c r="DQK6" s="79"/>
      <c r="DQL6" s="79"/>
      <c r="DQM6" s="79"/>
      <c r="DQN6" s="79"/>
      <c r="DQO6" s="79"/>
      <c r="DQP6" s="79"/>
      <c r="DQQ6" s="79"/>
      <c r="DQR6" s="79"/>
      <c r="DQS6" s="79"/>
      <c r="DQT6" s="79"/>
      <c r="DQU6" s="79"/>
      <c r="DQV6" s="79"/>
      <c r="DQW6" s="79"/>
      <c r="DQX6" s="79"/>
      <c r="DQY6" s="79"/>
      <c r="DQZ6" s="79"/>
      <c r="DRA6" s="79"/>
      <c r="DRB6" s="79"/>
      <c r="DRC6" s="79"/>
      <c r="DRD6" s="79"/>
      <c r="DRE6" s="79"/>
      <c r="DRF6" s="79"/>
      <c r="DRG6" s="79"/>
      <c r="DRH6" s="79"/>
      <c r="DRI6" s="79"/>
      <c r="DRJ6" s="79"/>
      <c r="DRK6" s="79"/>
      <c r="DRL6" s="79"/>
      <c r="DRM6" s="79"/>
      <c r="DRN6" s="79"/>
      <c r="DRO6" s="79"/>
      <c r="DRP6" s="79"/>
      <c r="DRQ6" s="79"/>
      <c r="DRR6" s="79"/>
      <c r="DRS6" s="79"/>
      <c r="DRT6" s="79"/>
      <c r="DRU6" s="79"/>
      <c r="DRV6" s="79"/>
      <c r="DRW6" s="79"/>
      <c r="DRX6" s="79"/>
      <c r="DRY6" s="79"/>
      <c r="DRZ6" s="79"/>
      <c r="DSA6" s="79"/>
      <c r="DSB6" s="79"/>
      <c r="DSC6" s="79"/>
      <c r="DSD6" s="79"/>
      <c r="DSE6" s="79"/>
      <c r="DSF6" s="79"/>
      <c r="DSG6" s="79"/>
      <c r="DSH6" s="79"/>
      <c r="DSI6" s="79"/>
      <c r="DSJ6" s="79"/>
      <c r="DSK6" s="79"/>
      <c r="DSL6" s="79"/>
      <c r="DSM6" s="79"/>
      <c r="DSN6" s="79"/>
      <c r="DSO6" s="79"/>
      <c r="DSP6" s="79"/>
      <c r="DSQ6" s="79"/>
      <c r="DSR6" s="79"/>
      <c r="DSS6" s="79"/>
      <c r="DST6" s="79"/>
      <c r="DSU6" s="79"/>
      <c r="DSV6" s="79"/>
      <c r="DSW6" s="79"/>
      <c r="DSX6" s="79"/>
      <c r="DSY6" s="79"/>
      <c r="DSZ6" s="79"/>
      <c r="DTA6" s="79"/>
      <c r="DTB6" s="79"/>
      <c r="DTC6" s="79"/>
      <c r="DTD6" s="79"/>
      <c r="DTE6" s="79"/>
      <c r="DTF6" s="79"/>
      <c r="DTG6" s="79"/>
      <c r="DTH6" s="79"/>
      <c r="DTI6" s="79"/>
      <c r="DTJ6" s="79"/>
      <c r="DTK6" s="79"/>
      <c r="DTL6" s="79"/>
      <c r="DTM6" s="79"/>
      <c r="DTN6" s="79"/>
      <c r="DTO6" s="79"/>
      <c r="DTP6" s="79"/>
      <c r="DTQ6" s="79"/>
      <c r="DTR6" s="79"/>
      <c r="DTS6" s="79"/>
      <c r="DTT6" s="79"/>
      <c r="DTU6" s="79"/>
      <c r="DTV6" s="79"/>
      <c r="DTW6" s="79"/>
      <c r="DTX6" s="79"/>
      <c r="DTY6" s="79"/>
      <c r="DTZ6" s="79"/>
      <c r="DUA6" s="79"/>
      <c r="DUB6" s="79"/>
      <c r="DUC6" s="79"/>
      <c r="DUD6" s="79"/>
      <c r="DUE6" s="79"/>
      <c r="DUF6" s="79"/>
      <c r="DUG6" s="79"/>
      <c r="DUH6" s="79"/>
      <c r="DUI6" s="79"/>
      <c r="DUJ6" s="79"/>
      <c r="DUK6" s="79"/>
      <c r="DUL6" s="79"/>
      <c r="DUM6" s="79"/>
      <c r="DUN6" s="79"/>
      <c r="DUO6" s="79"/>
      <c r="DUP6" s="79"/>
      <c r="DUQ6" s="79"/>
      <c r="DUR6" s="79"/>
      <c r="DUS6" s="79"/>
      <c r="DUT6" s="79"/>
      <c r="DUU6" s="79"/>
      <c r="DUV6" s="79"/>
      <c r="DUW6" s="79"/>
      <c r="DUX6" s="79"/>
      <c r="DUY6" s="79"/>
      <c r="DUZ6" s="79"/>
      <c r="DVA6" s="79"/>
      <c r="DVB6" s="79"/>
      <c r="DVC6" s="79"/>
      <c r="DVD6" s="79"/>
      <c r="DVE6" s="79"/>
      <c r="DVF6" s="79"/>
      <c r="DVG6" s="79"/>
      <c r="DVH6" s="79"/>
      <c r="DVI6" s="79"/>
      <c r="DVJ6" s="79"/>
      <c r="DVK6" s="79"/>
      <c r="DVL6" s="79"/>
      <c r="DVM6" s="79"/>
      <c r="DVN6" s="79"/>
      <c r="DVO6" s="79"/>
      <c r="DVP6" s="79"/>
      <c r="DVQ6" s="79"/>
      <c r="DVR6" s="79"/>
      <c r="DVS6" s="79"/>
      <c r="DVT6" s="79"/>
      <c r="DVU6" s="79"/>
      <c r="DVV6" s="79"/>
      <c r="DVW6" s="79"/>
      <c r="DVX6" s="79"/>
      <c r="DVY6" s="79"/>
      <c r="DVZ6" s="79"/>
      <c r="DWA6" s="79"/>
      <c r="DWB6" s="79"/>
      <c r="DWC6" s="79"/>
      <c r="DWD6" s="79"/>
      <c r="DWE6" s="79"/>
      <c r="DWF6" s="79"/>
      <c r="DWG6" s="79"/>
      <c r="DWH6" s="79"/>
      <c r="DWI6" s="79"/>
      <c r="DWJ6" s="79"/>
      <c r="DWK6" s="79"/>
      <c r="DWL6" s="79"/>
      <c r="DWM6" s="79"/>
      <c r="DWN6" s="79"/>
      <c r="DWO6" s="79"/>
      <c r="DWP6" s="79"/>
      <c r="DWQ6" s="79"/>
      <c r="DWR6" s="79"/>
      <c r="DWS6" s="79"/>
      <c r="DWT6" s="79"/>
      <c r="DWU6" s="79"/>
      <c r="DWV6" s="79"/>
      <c r="DWW6" s="79"/>
      <c r="DWX6" s="79"/>
      <c r="DWY6" s="79"/>
      <c r="DWZ6" s="79"/>
      <c r="DXA6" s="79"/>
      <c r="DXB6" s="79"/>
      <c r="DXC6" s="79"/>
      <c r="DXD6" s="79"/>
      <c r="DXE6" s="79"/>
      <c r="DXF6" s="79"/>
      <c r="DXG6" s="79"/>
      <c r="DXH6" s="79"/>
      <c r="DXI6" s="79"/>
      <c r="DXJ6" s="79"/>
      <c r="DXK6" s="79"/>
      <c r="DXL6" s="79"/>
      <c r="DXM6" s="79"/>
      <c r="DXN6" s="79"/>
      <c r="DXO6" s="79"/>
      <c r="DXP6" s="79"/>
      <c r="DXQ6" s="79"/>
      <c r="DXR6" s="79"/>
      <c r="DXS6" s="79"/>
      <c r="DXT6" s="79"/>
      <c r="DXU6" s="79"/>
      <c r="DXV6" s="79"/>
      <c r="DXW6" s="79"/>
      <c r="DXX6" s="79"/>
      <c r="DXY6" s="79"/>
      <c r="DXZ6" s="79"/>
      <c r="DYA6" s="79"/>
      <c r="DYB6" s="79"/>
      <c r="DYC6" s="79"/>
      <c r="DYD6" s="79"/>
      <c r="DYE6" s="79"/>
      <c r="DYF6" s="79"/>
      <c r="DYG6" s="79"/>
      <c r="DYH6" s="79"/>
      <c r="DYI6" s="79"/>
      <c r="DYJ6" s="79"/>
      <c r="DYK6" s="79"/>
      <c r="DYL6" s="79"/>
      <c r="DYM6" s="79"/>
      <c r="DYN6" s="79"/>
      <c r="DYO6" s="79"/>
      <c r="DYP6" s="79"/>
      <c r="DYQ6" s="79"/>
      <c r="DYR6" s="79"/>
      <c r="DYS6" s="79"/>
      <c r="DYT6" s="79"/>
      <c r="DYU6" s="79"/>
      <c r="DYV6" s="79"/>
      <c r="DYW6" s="79"/>
      <c r="DYX6" s="79"/>
      <c r="DYY6" s="79"/>
      <c r="DYZ6" s="79"/>
      <c r="DZA6" s="79"/>
      <c r="DZB6" s="79"/>
      <c r="DZC6" s="79"/>
      <c r="DZD6" s="79"/>
      <c r="DZE6" s="79"/>
      <c r="DZF6" s="79"/>
      <c r="DZG6" s="79"/>
      <c r="DZH6" s="79"/>
      <c r="DZI6" s="79"/>
      <c r="DZJ6" s="79"/>
      <c r="DZK6" s="79"/>
      <c r="DZL6" s="79"/>
      <c r="DZM6" s="79"/>
      <c r="DZN6" s="79"/>
      <c r="DZO6" s="79"/>
      <c r="DZP6" s="79"/>
      <c r="DZQ6" s="79"/>
      <c r="DZR6" s="79"/>
      <c r="DZS6" s="79"/>
      <c r="DZT6" s="79"/>
      <c r="DZU6" s="79"/>
      <c r="DZV6" s="79"/>
      <c r="DZW6" s="79"/>
      <c r="DZX6" s="79"/>
      <c r="DZY6" s="79"/>
      <c r="DZZ6" s="79"/>
      <c r="EAA6" s="79"/>
      <c r="EAB6" s="79"/>
      <c r="EAC6" s="79"/>
      <c r="EAD6" s="79"/>
      <c r="EAE6" s="79"/>
      <c r="EAF6" s="79"/>
      <c r="EAG6" s="79"/>
      <c r="EAH6" s="79"/>
      <c r="EAI6" s="79"/>
      <c r="EAJ6" s="79"/>
      <c r="EAK6" s="79"/>
      <c r="EAL6" s="79"/>
      <c r="EAM6" s="79"/>
      <c r="EAN6" s="79"/>
      <c r="EAO6" s="79"/>
      <c r="EAP6" s="79"/>
      <c r="EAQ6" s="79"/>
      <c r="EAR6" s="79"/>
      <c r="EAS6" s="79"/>
      <c r="EAT6" s="79"/>
      <c r="EAU6" s="79"/>
      <c r="EAV6" s="79"/>
      <c r="EAW6" s="79"/>
      <c r="EAX6" s="79"/>
      <c r="EAY6" s="79"/>
      <c r="EAZ6" s="79"/>
      <c r="EBA6" s="79"/>
      <c r="EBB6" s="79"/>
      <c r="EBC6" s="79"/>
      <c r="EBD6" s="79"/>
      <c r="EBE6" s="79"/>
      <c r="EBF6" s="79"/>
      <c r="EBG6" s="79"/>
      <c r="EBH6" s="79"/>
      <c r="EBI6" s="79"/>
      <c r="EBJ6" s="79"/>
      <c r="EBK6" s="79"/>
      <c r="EBL6" s="79"/>
      <c r="EBM6" s="79"/>
      <c r="EBN6" s="79"/>
      <c r="EBO6" s="79"/>
      <c r="EBP6" s="79"/>
      <c r="EBQ6" s="79"/>
      <c r="EBR6" s="79"/>
      <c r="EBS6" s="79"/>
      <c r="EBT6" s="79"/>
      <c r="EBU6" s="79"/>
      <c r="EBV6" s="79"/>
      <c r="EBW6" s="79"/>
      <c r="EBX6" s="79"/>
      <c r="EBY6" s="79"/>
      <c r="EBZ6" s="79"/>
      <c r="ECA6" s="79"/>
      <c r="ECB6" s="79"/>
      <c r="ECC6" s="79"/>
      <c r="ECD6" s="79"/>
      <c r="ECE6" s="79"/>
      <c r="ECF6" s="79"/>
      <c r="ECG6" s="79"/>
      <c r="ECH6" s="79"/>
      <c r="ECI6" s="79"/>
      <c r="ECJ6" s="79"/>
      <c r="ECK6" s="79"/>
      <c r="ECL6" s="79"/>
      <c r="ECM6" s="79"/>
      <c r="ECN6" s="79"/>
      <c r="ECO6" s="79"/>
      <c r="ECP6" s="79"/>
      <c r="ECQ6" s="79"/>
      <c r="ECR6" s="79"/>
      <c r="ECS6" s="79"/>
      <c r="ECT6" s="79"/>
      <c r="ECU6" s="79"/>
      <c r="ECV6" s="79"/>
      <c r="ECW6" s="79"/>
      <c r="ECX6" s="79"/>
      <c r="ECY6" s="79"/>
      <c r="ECZ6" s="79"/>
      <c r="EDA6" s="79"/>
      <c r="EDB6" s="79"/>
      <c r="EDC6" s="79"/>
      <c r="EDD6" s="79"/>
      <c r="EDE6" s="79"/>
      <c r="EDF6" s="79"/>
      <c r="EDG6" s="79"/>
      <c r="EDH6" s="79"/>
      <c r="EDI6" s="79"/>
      <c r="EDJ6" s="79"/>
      <c r="EDK6" s="79"/>
      <c r="EDL6" s="79"/>
      <c r="EDM6" s="79"/>
      <c r="EDN6" s="79"/>
      <c r="EDO6" s="79"/>
      <c r="EDP6" s="79"/>
      <c r="EDQ6" s="79"/>
      <c r="EDR6" s="79"/>
      <c r="EDS6" s="79"/>
      <c r="EDT6" s="79"/>
      <c r="EDU6" s="79"/>
      <c r="EDV6" s="79"/>
      <c r="EDW6" s="79"/>
      <c r="EDX6" s="79"/>
      <c r="EDY6" s="79"/>
      <c r="EDZ6" s="79"/>
      <c r="EEA6" s="79"/>
      <c r="EEB6" s="79"/>
      <c r="EEC6" s="79"/>
      <c r="EED6" s="79"/>
      <c r="EEE6" s="79"/>
      <c r="EEF6" s="79"/>
      <c r="EEG6" s="79"/>
      <c r="EEH6" s="79"/>
      <c r="EEI6" s="79"/>
      <c r="EEJ6" s="79"/>
      <c r="EEK6" s="79"/>
      <c r="EEL6" s="79"/>
      <c r="EEM6" s="79"/>
      <c r="EEN6" s="79"/>
      <c r="EEO6" s="79"/>
      <c r="EEP6" s="79"/>
      <c r="EEQ6" s="79"/>
      <c r="EER6" s="79"/>
      <c r="EES6" s="79"/>
      <c r="EET6" s="79"/>
      <c r="EEU6" s="79"/>
      <c r="EEV6" s="79"/>
      <c r="EEW6" s="79"/>
      <c r="EEX6" s="79"/>
      <c r="EEY6" s="79"/>
      <c r="EEZ6" s="79"/>
      <c r="EFA6" s="79"/>
      <c r="EFB6" s="79"/>
      <c r="EFC6" s="79"/>
      <c r="EFD6" s="79"/>
      <c r="EFE6" s="79"/>
      <c r="EFF6" s="79"/>
      <c r="EFG6" s="79"/>
      <c r="EFH6" s="79"/>
      <c r="EFI6" s="79"/>
      <c r="EFJ6" s="79"/>
      <c r="EFK6" s="79"/>
      <c r="EFL6" s="79"/>
      <c r="EFM6" s="79"/>
      <c r="EFN6" s="79"/>
      <c r="EFO6" s="79"/>
      <c r="EFP6" s="79"/>
      <c r="EFQ6" s="79"/>
      <c r="EFR6" s="79"/>
      <c r="EFS6" s="79"/>
      <c r="EFT6" s="79"/>
      <c r="EFU6" s="79"/>
      <c r="EFV6" s="79"/>
      <c r="EFW6" s="79"/>
      <c r="EFX6" s="79"/>
      <c r="EFY6" s="79"/>
      <c r="EFZ6" s="79"/>
      <c r="EGA6" s="79"/>
      <c r="EGB6" s="79"/>
      <c r="EGC6" s="79"/>
      <c r="EGD6" s="79"/>
      <c r="EGE6" s="79"/>
      <c r="EGF6" s="79"/>
      <c r="EGG6" s="79"/>
      <c r="EGH6" s="79"/>
      <c r="EGI6" s="79"/>
      <c r="EGJ6" s="79"/>
      <c r="EGK6" s="79"/>
      <c r="EGL6" s="79"/>
      <c r="EGM6" s="79"/>
      <c r="EGN6" s="79"/>
      <c r="EGO6" s="79"/>
      <c r="EGP6" s="79"/>
      <c r="EGQ6" s="79"/>
      <c r="EGR6" s="79"/>
      <c r="EGS6" s="79"/>
      <c r="EGT6" s="79"/>
      <c r="EGU6" s="79"/>
      <c r="EGV6" s="79"/>
      <c r="EGW6" s="79"/>
      <c r="EGX6" s="79"/>
      <c r="EGY6" s="79"/>
      <c r="EGZ6" s="79"/>
      <c r="EHA6" s="79"/>
      <c r="EHB6" s="79"/>
      <c r="EHC6" s="79"/>
      <c r="EHD6" s="79"/>
      <c r="EHE6" s="79"/>
      <c r="EHF6" s="79"/>
      <c r="EHG6" s="79"/>
      <c r="EHH6" s="79"/>
      <c r="EHI6" s="79"/>
      <c r="EHJ6" s="79"/>
      <c r="EHK6" s="79"/>
      <c r="EHL6" s="79"/>
      <c r="EHM6" s="79"/>
      <c r="EHN6" s="79"/>
      <c r="EHO6" s="79"/>
      <c r="EHP6" s="79"/>
      <c r="EHQ6" s="79"/>
      <c r="EHR6" s="79"/>
      <c r="EHS6" s="79"/>
      <c r="EHT6" s="79"/>
      <c r="EHU6" s="79"/>
      <c r="EHV6" s="79"/>
      <c r="EHW6" s="79"/>
      <c r="EHX6" s="79"/>
      <c r="EHY6" s="79"/>
      <c r="EHZ6" s="79"/>
      <c r="EIA6" s="79"/>
      <c r="EIB6" s="79"/>
      <c r="EIC6" s="79"/>
      <c r="EID6" s="79"/>
      <c r="EIE6" s="79"/>
      <c r="EIF6" s="79"/>
      <c r="EIG6" s="79"/>
      <c r="EIH6" s="79"/>
      <c r="EII6" s="79"/>
      <c r="EIJ6" s="79"/>
      <c r="EIK6" s="79"/>
      <c r="EIL6" s="79"/>
      <c r="EIM6" s="79"/>
      <c r="EIN6" s="79"/>
      <c r="EIO6" s="79"/>
      <c r="EIP6" s="79"/>
      <c r="EIQ6" s="79"/>
      <c r="EIR6" s="79"/>
      <c r="EIS6" s="79"/>
      <c r="EIT6" s="79"/>
      <c r="EIU6" s="79"/>
      <c r="EIV6" s="79"/>
      <c r="EIW6" s="79"/>
      <c r="EIX6" s="79"/>
      <c r="EIY6" s="79"/>
      <c r="EIZ6" s="79"/>
      <c r="EJA6" s="79"/>
      <c r="EJB6" s="79"/>
      <c r="EJC6" s="79"/>
      <c r="EJD6" s="79"/>
      <c r="EJE6" s="79"/>
      <c r="EJF6" s="79"/>
      <c r="EJG6" s="79"/>
      <c r="EJH6" s="79"/>
      <c r="EJI6" s="79"/>
      <c r="EJJ6" s="79"/>
      <c r="EJK6" s="79"/>
      <c r="EJL6" s="79"/>
      <c r="EJM6" s="79"/>
      <c r="EJN6" s="79"/>
      <c r="EJO6" s="79"/>
      <c r="EJP6" s="79"/>
      <c r="EJQ6" s="79"/>
      <c r="EJR6" s="79"/>
      <c r="EJS6" s="79"/>
      <c r="EJT6" s="79"/>
      <c r="EJU6" s="79"/>
      <c r="EJV6" s="79"/>
      <c r="EJW6" s="79"/>
      <c r="EJX6" s="79"/>
      <c r="EJY6" s="79"/>
      <c r="EJZ6" s="79"/>
      <c r="EKA6" s="79"/>
      <c r="EKB6" s="79"/>
      <c r="EKC6" s="79"/>
      <c r="EKD6" s="79"/>
      <c r="EKE6" s="79"/>
      <c r="EKF6" s="79"/>
      <c r="EKG6" s="79"/>
      <c r="EKH6" s="79"/>
      <c r="EKI6" s="79"/>
      <c r="EKJ6" s="79"/>
      <c r="EKK6" s="79"/>
      <c r="EKL6" s="79"/>
      <c r="EKM6" s="79"/>
      <c r="EKN6" s="79"/>
      <c r="EKO6" s="79"/>
      <c r="EKP6" s="79"/>
      <c r="EKQ6" s="79"/>
      <c r="EKR6" s="79"/>
      <c r="EKS6" s="79"/>
      <c r="EKT6" s="79"/>
      <c r="EKU6" s="79"/>
      <c r="EKV6" s="79"/>
      <c r="EKW6" s="79"/>
      <c r="EKX6" s="79"/>
      <c r="EKY6" s="79"/>
      <c r="EKZ6" s="79"/>
      <c r="ELA6" s="79"/>
      <c r="ELB6" s="79"/>
      <c r="ELC6" s="79"/>
      <c r="ELD6" s="79"/>
      <c r="ELE6" s="79"/>
      <c r="ELF6" s="79"/>
      <c r="ELG6" s="79"/>
      <c r="ELH6" s="79"/>
      <c r="ELI6" s="79"/>
      <c r="ELJ6" s="79"/>
      <c r="ELK6" s="79"/>
      <c r="ELL6" s="79"/>
      <c r="ELM6" s="79"/>
      <c r="ELN6" s="79"/>
      <c r="ELO6" s="79"/>
      <c r="ELP6" s="79"/>
      <c r="ELQ6" s="79"/>
      <c r="ELR6" s="79"/>
      <c r="ELS6" s="79"/>
      <c r="ELT6" s="79"/>
      <c r="ELU6" s="79"/>
      <c r="ELV6" s="79"/>
      <c r="ELW6" s="79"/>
      <c r="ELX6" s="79"/>
      <c r="ELY6" s="79"/>
      <c r="ELZ6" s="79"/>
      <c r="EMA6" s="79"/>
      <c r="EMB6" s="79"/>
      <c r="EMC6" s="79"/>
      <c r="EMD6" s="79"/>
      <c r="EME6" s="79"/>
      <c r="EMF6" s="79"/>
      <c r="EMG6" s="79"/>
      <c r="EMH6" s="79"/>
      <c r="EMI6" s="79"/>
      <c r="EMJ6" s="79"/>
      <c r="EMK6" s="79"/>
      <c r="EML6" s="79"/>
      <c r="EMM6" s="79"/>
      <c r="EMN6" s="79"/>
      <c r="EMO6" s="79"/>
      <c r="EMP6" s="79"/>
      <c r="EMQ6" s="79"/>
      <c r="EMR6" s="79"/>
      <c r="EMS6" s="79"/>
      <c r="EMT6" s="79"/>
      <c r="EMU6" s="79"/>
      <c r="EMV6" s="79"/>
      <c r="EMW6" s="79"/>
      <c r="EMX6" s="79"/>
      <c r="EMY6" s="79"/>
      <c r="EMZ6" s="79"/>
      <c r="ENA6" s="79"/>
      <c r="ENB6" s="79"/>
      <c r="ENC6" s="79"/>
      <c r="END6" s="79"/>
      <c r="ENE6" s="79"/>
      <c r="ENF6" s="79"/>
      <c r="ENG6" s="79"/>
      <c r="ENH6" s="79"/>
      <c r="ENI6" s="79"/>
      <c r="ENJ6" s="79"/>
      <c r="ENK6" s="79"/>
      <c r="ENL6" s="79"/>
      <c r="ENM6" s="79"/>
      <c r="ENN6" s="79"/>
      <c r="ENO6" s="79"/>
      <c r="ENP6" s="79"/>
      <c r="ENQ6" s="79"/>
      <c r="ENR6" s="79"/>
      <c r="ENS6" s="79"/>
      <c r="ENT6" s="79"/>
      <c r="ENU6" s="79"/>
      <c r="ENV6" s="79"/>
      <c r="ENW6" s="79"/>
      <c r="ENX6" s="79"/>
      <c r="ENY6" s="79"/>
      <c r="ENZ6" s="79"/>
      <c r="EOA6" s="79"/>
      <c r="EOB6" s="79"/>
      <c r="EOC6" s="79"/>
      <c r="EOD6" s="79"/>
      <c r="EOE6" s="79"/>
      <c r="EOF6" s="79"/>
      <c r="EOG6" s="79"/>
      <c r="EOH6" s="79"/>
      <c r="EOI6" s="79"/>
      <c r="EOJ6" s="79"/>
      <c r="EOK6" s="79"/>
      <c r="EOL6" s="79"/>
      <c r="EOM6" s="79"/>
      <c r="EON6" s="79"/>
      <c r="EOO6" s="79"/>
      <c r="EOP6" s="79"/>
      <c r="EOQ6" s="79"/>
      <c r="EOR6" s="79"/>
      <c r="EOS6" s="79"/>
      <c r="EOT6" s="79"/>
      <c r="EOU6" s="79"/>
      <c r="EOV6" s="79"/>
      <c r="EOW6" s="79"/>
      <c r="EOX6" s="79"/>
      <c r="EOY6" s="79"/>
      <c r="EOZ6" s="79"/>
      <c r="EPA6" s="79"/>
      <c r="EPB6" s="79"/>
      <c r="EPC6" s="79"/>
      <c r="EPD6" s="79"/>
      <c r="EPE6" s="79"/>
      <c r="EPF6" s="79"/>
      <c r="EPG6" s="79"/>
      <c r="EPH6" s="79"/>
      <c r="EPI6" s="79"/>
      <c r="EPJ6" s="79"/>
      <c r="EPK6" s="79"/>
      <c r="EPL6" s="79"/>
      <c r="EPM6" s="79"/>
      <c r="EPN6" s="79"/>
      <c r="EPO6" s="79"/>
      <c r="EPP6" s="79"/>
      <c r="EPQ6" s="79"/>
      <c r="EPR6" s="79"/>
      <c r="EPS6" s="79"/>
      <c r="EPT6" s="79"/>
      <c r="EPU6" s="79"/>
      <c r="EPV6" s="79"/>
      <c r="EPW6" s="79"/>
      <c r="EPX6" s="79"/>
      <c r="EPY6" s="79"/>
      <c r="EPZ6" s="79"/>
      <c r="EQA6" s="79"/>
      <c r="EQB6" s="79"/>
      <c r="EQC6" s="79"/>
      <c r="EQD6" s="79"/>
      <c r="EQE6" s="79"/>
      <c r="EQF6" s="79"/>
      <c r="EQG6" s="79"/>
      <c r="EQH6" s="79"/>
      <c r="EQI6" s="79"/>
      <c r="EQJ6" s="79"/>
      <c r="EQK6" s="79"/>
      <c r="EQL6" s="79"/>
      <c r="EQM6" s="79"/>
      <c r="EQN6" s="79"/>
      <c r="EQO6" s="79"/>
      <c r="EQP6" s="79"/>
      <c r="EQQ6" s="79"/>
      <c r="EQR6" s="79"/>
      <c r="EQS6" s="79"/>
      <c r="EQT6" s="79"/>
      <c r="EQU6" s="79"/>
      <c r="EQV6" s="79"/>
      <c r="EQW6" s="79"/>
      <c r="EQX6" s="79"/>
      <c r="EQY6" s="79"/>
      <c r="EQZ6" s="79"/>
      <c r="ERA6" s="79"/>
      <c r="ERB6" s="79"/>
      <c r="ERC6" s="79"/>
      <c r="ERD6" s="79"/>
      <c r="ERE6" s="79"/>
      <c r="ERF6" s="79"/>
      <c r="ERG6" s="79"/>
      <c r="ERH6" s="79"/>
      <c r="ERI6" s="79"/>
      <c r="ERJ6" s="79"/>
      <c r="ERK6" s="79"/>
      <c r="ERL6" s="79"/>
      <c r="ERM6" s="79"/>
      <c r="ERN6" s="79"/>
      <c r="ERO6" s="79"/>
      <c r="ERP6" s="79"/>
      <c r="ERQ6" s="79"/>
      <c r="ERR6" s="79"/>
      <c r="ERS6" s="79"/>
      <c r="ERT6" s="79"/>
      <c r="ERU6" s="79"/>
      <c r="ERV6" s="79"/>
      <c r="ERW6" s="79"/>
      <c r="ERX6" s="79"/>
      <c r="ERY6" s="79"/>
      <c r="ERZ6" s="79"/>
      <c r="ESA6" s="79"/>
      <c r="ESB6" s="79"/>
      <c r="ESC6" s="79"/>
      <c r="ESD6" s="79"/>
      <c r="ESE6" s="79"/>
      <c r="ESF6" s="79"/>
      <c r="ESG6" s="79"/>
      <c r="ESH6" s="79"/>
      <c r="ESI6" s="79"/>
      <c r="ESJ6" s="79"/>
      <c r="ESK6" s="79"/>
      <c r="ESL6" s="79"/>
      <c r="ESM6" s="79"/>
      <c r="ESN6" s="79"/>
      <c r="ESO6" s="79"/>
      <c r="ESP6" s="79"/>
      <c r="ESQ6" s="79"/>
      <c r="ESR6" s="79"/>
      <c r="ESS6" s="79"/>
      <c r="EST6" s="79"/>
      <c r="ESU6" s="79"/>
      <c r="ESV6" s="79"/>
      <c r="ESW6" s="79"/>
      <c r="ESX6" s="79"/>
      <c r="ESY6" s="79"/>
      <c r="ESZ6" s="79"/>
      <c r="ETA6" s="79"/>
      <c r="ETB6" s="79"/>
      <c r="ETC6" s="79"/>
      <c r="ETD6" s="79"/>
      <c r="ETE6" s="79"/>
      <c r="ETF6" s="79"/>
      <c r="ETG6" s="79"/>
      <c r="ETH6" s="79"/>
      <c r="ETI6" s="79"/>
      <c r="ETJ6" s="79"/>
      <c r="ETK6" s="79"/>
      <c r="ETL6" s="79"/>
      <c r="ETM6" s="79"/>
      <c r="ETN6" s="79"/>
      <c r="ETO6" s="79"/>
      <c r="ETP6" s="79"/>
      <c r="ETQ6" s="79"/>
      <c r="ETR6" s="79"/>
      <c r="ETS6" s="79"/>
      <c r="ETT6" s="79"/>
      <c r="ETU6" s="79"/>
      <c r="ETV6" s="79"/>
      <c r="ETW6" s="79"/>
      <c r="ETX6" s="79"/>
      <c r="ETY6" s="79"/>
      <c r="ETZ6" s="79"/>
      <c r="EUA6" s="79"/>
      <c r="EUB6" s="79"/>
      <c r="EUC6" s="79"/>
      <c r="EUD6" s="79"/>
      <c r="EUE6" s="79"/>
      <c r="EUF6" s="79"/>
      <c r="EUG6" s="79"/>
      <c r="EUH6" s="79"/>
      <c r="EUI6" s="79"/>
      <c r="EUJ6" s="79"/>
      <c r="EUK6" s="79"/>
      <c r="EUL6" s="79"/>
      <c r="EUM6" s="79"/>
      <c r="EUN6" s="79"/>
      <c r="EUO6" s="79"/>
      <c r="EUP6" s="79"/>
      <c r="EUQ6" s="79"/>
      <c r="EUR6" s="79"/>
      <c r="EUS6" s="79"/>
      <c r="EUT6" s="79"/>
      <c r="EUU6" s="79"/>
      <c r="EUV6" s="79"/>
      <c r="EUW6" s="79"/>
      <c r="EUX6" s="79"/>
      <c r="EUY6" s="79"/>
      <c r="EUZ6" s="79"/>
      <c r="EVA6" s="79"/>
      <c r="EVB6" s="79"/>
      <c r="EVC6" s="79"/>
      <c r="EVD6" s="79"/>
      <c r="EVE6" s="79"/>
      <c r="EVF6" s="79"/>
      <c r="EVG6" s="79"/>
      <c r="EVH6" s="79"/>
      <c r="EVI6" s="79"/>
      <c r="EVJ6" s="79"/>
      <c r="EVK6" s="79"/>
      <c r="EVL6" s="79"/>
      <c r="EVM6" s="79"/>
      <c r="EVN6" s="79"/>
      <c r="EVO6" s="79"/>
      <c r="EVP6" s="79"/>
      <c r="EVQ6" s="79"/>
      <c r="EVR6" s="79"/>
      <c r="EVS6" s="79"/>
      <c r="EVT6" s="79"/>
      <c r="EVU6" s="79"/>
      <c r="EVV6" s="79"/>
      <c r="EVW6" s="79"/>
      <c r="EVX6" s="79"/>
      <c r="EVY6" s="79"/>
      <c r="EVZ6" s="79"/>
      <c r="EWA6" s="79"/>
      <c r="EWB6" s="79"/>
      <c r="EWC6" s="79"/>
      <c r="EWD6" s="79"/>
      <c r="EWE6" s="79"/>
      <c r="EWF6" s="79"/>
      <c r="EWG6" s="79"/>
      <c r="EWH6" s="79"/>
      <c r="EWI6" s="79"/>
      <c r="EWJ6" s="79"/>
      <c r="EWK6" s="79"/>
      <c r="EWL6" s="79"/>
      <c r="EWM6" s="79"/>
      <c r="EWN6" s="79"/>
      <c r="EWO6" s="79"/>
      <c r="EWP6" s="79"/>
      <c r="EWQ6" s="79"/>
      <c r="EWR6" s="79"/>
      <c r="EWS6" s="79"/>
      <c r="EWT6" s="79"/>
      <c r="EWU6" s="79"/>
      <c r="EWV6" s="79"/>
      <c r="EWW6" s="79"/>
      <c r="EWX6" s="79"/>
      <c r="EWY6" s="79"/>
      <c r="EWZ6" s="79"/>
      <c r="EXA6" s="79"/>
      <c r="EXB6" s="79"/>
      <c r="EXC6" s="79"/>
      <c r="EXD6" s="79"/>
      <c r="EXE6" s="79"/>
      <c r="EXF6" s="79"/>
      <c r="EXG6" s="79"/>
      <c r="EXH6" s="79"/>
      <c r="EXI6" s="79"/>
      <c r="EXJ6" s="79"/>
      <c r="EXK6" s="79"/>
      <c r="EXL6" s="79"/>
      <c r="EXM6" s="79"/>
      <c r="EXN6" s="79"/>
      <c r="EXO6" s="79"/>
      <c r="EXP6" s="79"/>
      <c r="EXQ6" s="79"/>
      <c r="EXR6" s="79"/>
      <c r="EXS6" s="79"/>
      <c r="EXT6" s="79"/>
      <c r="EXU6" s="79"/>
      <c r="EXV6" s="79"/>
      <c r="EXW6" s="79"/>
      <c r="EXX6" s="79"/>
      <c r="EXY6" s="79"/>
      <c r="EXZ6" s="79"/>
      <c r="EYA6" s="79"/>
      <c r="EYB6" s="79"/>
      <c r="EYC6" s="79"/>
      <c r="EYD6" s="79"/>
      <c r="EYE6" s="79"/>
      <c r="EYF6" s="79"/>
      <c r="EYG6" s="79"/>
      <c r="EYH6" s="79"/>
      <c r="EYI6" s="79"/>
      <c r="EYJ6" s="79"/>
      <c r="EYK6" s="79"/>
      <c r="EYL6" s="79"/>
      <c r="EYM6" s="79"/>
      <c r="EYN6" s="79"/>
      <c r="EYO6" s="79"/>
      <c r="EYP6" s="79"/>
      <c r="EYQ6" s="79"/>
      <c r="EYR6" s="79"/>
      <c r="EYS6" s="79"/>
      <c r="EYT6" s="79"/>
      <c r="EYU6" s="79"/>
      <c r="EYV6" s="79"/>
      <c r="EYW6" s="79"/>
      <c r="EYX6" s="79"/>
      <c r="EYY6" s="79"/>
      <c r="EYZ6" s="79"/>
      <c r="EZA6" s="79"/>
      <c r="EZB6" s="79"/>
      <c r="EZC6" s="79"/>
      <c r="EZD6" s="79"/>
      <c r="EZE6" s="79"/>
      <c r="EZF6" s="79"/>
      <c r="EZG6" s="79"/>
      <c r="EZH6" s="79"/>
      <c r="EZI6" s="79"/>
      <c r="EZJ6" s="79"/>
      <c r="EZK6" s="79"/>
      <c r="EZL6" s="79"/>
      <c r="EZM6" s="79"/>
      <c r="EZN6" s="79"/>
      <c r="EZO6" s="79"/>
      <c r="EZP6" s="79"/>
      <c r="EZQ6" s="79"/>
      <c r="EZR6" s="79"/>
      <c r="EZS6" s="79"/>
      <c r="EZT6" s="79"/>
      <c r="EZU6" s="79"/>
      <c r="EZV6" s="79"/>
      <c r="EZW6" s="79"/>
      <c r="EZX6" s="79"/>
      <c r="EZY6" s="79"/>
      <c r="EZZ6" s="79"/>
      <c r="FAA6" s="79"/>
      <c r="FAB6" s="79"/>
      <c r="FAC6" s="79"/>
      <c r="FAD6" s="79"/>
      <c r="FAE6" s="79"/>
      <c r="FAF6" s="79"/>
      <c r="FAG6" s="79"/>
      <c r="FAH6" s="79"/>
      <c r="FAI6" s="79"/>
      <c r="FAJ6" s="79"/>
      <c r="FAK6" s="79"/>
      <c r="FAL6" s="79"/>
      <c r="FAM6" s="79"/>
      <c r="FAN6" s="79"/>
      <c r="FAO6" s="79"/>
      <c r="FAP6" s="79"/>
      <c r="FAQ6" s="79"/>
      <c r="FAR6" s="79"/>
      <c r="FAS6" s="79"/>
      <c r="FAT6" s="79"/>
      <c r="FAU6" s="79"/>
      <c r="FAV6" s="79"/>
      <c r="FAW6" s="79"/>
      <c r="FAX6" s="79"/>
      <c r="FAY6" s="79"/>
      <c r="FAZ6" s="79"/>
      <c r="FBA6" s="79"/>
      <c r="FBB6" s="79"/>
      <c r="FBC6" s="79"/>
      <c r="FBD6" s="79"/>
      <c r="FBE6" s="79"/>
      <c r="FBF6" s="79"/>
      <c r="FBG6" s="79"/>
      <c r="FBH6" s="79"/>
      <c r="FBI6" s="79"/>
      <c r="FBJ6" s="79"/>
      <c r="FBK6" s="79"/>
      <c r="FBL6" s="79"/>
      <c r="FBM6" s="79"/>
      <c r="FBN6" s="79"/>
      <c r="FBO6" s="79"/>
      <c r="FBP6" s="79"/>
      <c r="FBQ6" s="79"/>
      <c r="FBR6" s="79"/>
      <c r="FBS6" s="79"/>
      <c r="FBT6" s="79"/>
      <c r="FBU6" s="79"/>
      <c r="FBV6" s="79"/>
      <c r="FBW6" s="79"/>
      <c r="FBX6" s="79"/>
      <c r="FBY6" s="79"/>
      <c r="FBZ6" s="79"/>
      <c r="FCA6" s="79"/>
      <c r="FCB6" s="79"/>
      <c r="FCC6" s="79"/>
      <c r="FCD6" s="79"/>
      <c r="FCE6" s="79"/>
      <c r="FCF6" s="79"/>
      <c r="FCG6" s="79"/>
      <c r="FCH6" s="79"/>
      <c r="FCI6" s="79"/>
      <c r="FCJ6" s="79"/>
      <c r="FCK6" s="79"/>
      <c r="FCL6" s="79"/>
      <c r="FCM6" s="79"/>
      <c r="FCN6" s="79"/>
      <c r="FCO6" s="79"/>
      <c r="FCP6" s="79"/>
      <c r="FCQ6" s="79"/>
      <c r="FCR6" s="79"/>
      <c r="FCS6" s="79"/>
      <c r="FCT6" s="79"/>
      <c r="FCU6" s="79"/>
      <c r="FCV6" s="79"/>
      <c r="FCW6" s="79"/>
      <c r="FCX6" s="79"/>
      <c r="FCY6" s="79"/>
      <c r="FCZ6" s="79"/>
      <c r="FDA6" s="79"/>
      <c r="FDB6" s="79"/>
      <c r="FDC6" s="79"/>
      <c r="FDD6" s="79"/>
      <c r="FDE6" s="79"/>
      <c r="FDF6" s="79"/>
      <c r="FDG6" s="79"/>
      <c r="FDH6" s="79"/>
      <c r="FDI6" s="79"/>
      <c r="FDJ6" s="79"/>
      <c r="FDK6" s="79"/>
      <c r="FDL6" s="79"/>
      <c r="FDM6" s="79"/>
      <c r="FDN6" s="79"/>
      <c r="FDO6" s="79"/>
      <c r="FDP6" s="79"/>
      <c r="FDQ6" s="79"/>
      <c r="FDR6" s="79"/>
      <c r="FDS6" s="79"/>
      <c r="FDT6" s="79"/>
      <c r="FDU6" s="79"/>
      <c r="FDV6" s="79"/>
      <c r="FDW6" s="79"/>
      <c r="FDX6" s="79"/>
      <c r="FDY6" s="79"/>
      <c r="FDZ6" s="79"/>
      <c r="FEA6" s="79"/>
      <c r="FEB6" s="79"/>
      <c r="FEC6" s="79"/>
      <c r="FED6" s="79"/>
      <c r="FEE6" s="79"/>
      <c r="FEF6" s="79"/>
      <c r="FEG6" s="79"/>
      <c r="FEH6" s="79"/>
      <c r="FEI6" s="79"/>
      <c r="FEJ6" s="79"/>
      <c r="FEK6" s="79"/>
      <c r="FEL6" s="79"/>
      <c r="FEM6" s="79"/>
      <c r="FEN6" s="79"/>
      <c r="FEO6" s="79"/>
      <c r="FEP6" s="79"/>
      <c r="FEQ6" s="79"/>
      <c r="FER6" s="79"/>
      <c r="FES6" s="79"/>
      <c r="FET6" s="79"/>
      <c r="FEU6" s="79"/>
      <c r="FEV6" s="79"/>
      <c r="FEW6" s="79"/>
      <c r="FEX6" s="79"/>
      <c r="FEY6" s="79"/>
      <c r="FEZ6" s="79"/>
      <c r="FFA6" s="79"/>
      <c r="FFB6" s="79"/>
      <c r="FFC6" s="79"/>
      <c r="FFD6" s="79"/>
      <c r="FFE6" s="79"/>
      <c r="FFF6" s="79"/>
      <c r="FFG6" s="79"/>
      <c r="FFH6" s="79"/>
      <c r="FFI6" s="79"/>
      <c r="FFJ6" s="79"/>
      <c r="FFK6" s="79"/>
      <c r="FFL6" s="79"/>
      <c r="FFM6" s="79"/>
      <c r="FFN6" s="79"/>
      <c r="FFO6" s="79"/>
      <c r="FFP6" s="79"/>
      <c r="FFQ6" s="79"/>
      <c r="FFR6" s="79"/>
      <c r="FFS6" s="79"/>
      <c r="FFT6" s="79"/>
      <c r="FFU6" s="79"/>
      <c r="FFV6" s="79"/>
      <c r="FFW6" s="79"/>
      <c r="FFX6" s="79"/>
      <c r="FFY6" s="79"/>
      <c r="FFZ6" s="79"/>
      <c r="FGA6" s="79"/>
      <c r="FGB6" s="79"/>
      <c r="FGC6" s="79"/>
      <c r="FGD6" s="79"/>
      <c r="FGE6" s="79"/>
      <c r="FGF6" s="79"/>
      <c r="FGG6" s="79"/>
      <c r="FGH6" s="79"/>
      <c r="FGI6" s="79"/>
      <c r="FGJ6" s="79"/>
      <c r="FGK6" s="79"/>
      <c r="FGL6" s="79"/>
      <c r="FGM6" s="79"/>
      <c r="FGN6" s="79"/>
      <c r="FGO6" s="79"/>
      <c r="FGP6" s="79"/>
      <c r="FGQ6" s="79"/>
      <c r="FGR6" s="79"/>
      <c r="FGS6" s="79"/>
      <c r="FGT6" s="79"/>
      <c r="FGU6" s="79"/>
      <c r="FGV6" s="79"/>
      <c r="FGW6" s="79"/>
      <c r="FGX6" s="79"/>
      <c r="FGY6" s="79"/>
      <c r="FGZ6" s="79"/>
      <c r="FHA6" s="79"/>
      <c r="FHB6" s="79"/>
      <c r="FHC6" s="79"/>
      <c r="FHD6" s="79"/>
      <c r="FHE6" s="79"/>
      <c r="FHF6" s="79"/>
      <c r="FHG6" s="79"/>
      <c r="FHH6" s="79"/>
      <c r="FHI6" s="79"/>
      <c r="FHJ6" s="79"/>
      <c r="FHK6" s="79"/>
      <c r="FHL6" s="79"/>
      <c r="FHM6" s="79"/>
      <c r="FHN6" s="79"/>
      <c r="FHO6" s="79"/>
      <c r="FHP6" s="79"/>
      <c r="FHQ6" s="79"/>
      <c r="FHR6" s="79"/>
      <c r="FHS6" s="79"/>
      <c r="FHT6" s="79"/>
      <c r="FHU6" s="79"/>
      <c r="FHV6" s="79"/>
      <c r="FHW6" s="79"/>
      <c r="FHX6" s="79"/>
      <c r="FHY6" s="79"/>
      <c r="FHZ6" s="79"/>
      <c r="FIA6" s="79"/>
      <c r="FIB6" s="79"/>
      <c r="FIC6" s="79"/>
      <c r="FID6" s="79"/>
      <c r="FIE6" s="79"/>
      <c r="FIF6" s="79"/>
      <c r="FIG6" s="79"/>
      <c r="FIH6" s="79"/>
      <c r="FII6" s="79"/>
      <c r="FIJ6" s="79"/>
      <c r="FIK6" s="79"/>
      <c r="FIL6" s="79"/>
      <c r="FIM6" s="79"/>
      <c r="FIN6" s="79"/>
      <c r="FIO6" s="79"/>
      <c r="FIP6" s="79"/>
      <c r="FIQ6" s="79"/>
      <c r="FIR6" s="79"/>
      <c r="FIS6" s="79"/>
      <c r="FIT6" s="79"/>
      <c r="FIU6" s="79"/>
      <c r="FIV6" s="79"/>
      <c r="FIW6" s="79"/>
      <c r="FIX6" s="79"/>
      <c r="FIY6" s="79"/>
      <c r="FIZ6" s="79"/>
      <c r="FJA6" s="79"/>
      <c r="FJB6" s="79"/>
      <c r="FJC6" s="79"/>
      <c r="FJD6" s="79"/>
      <c r="FJE6" s="79"/>
      <c r="FJF6" s="79"/>
      <c r="FJG6" s="79"/>
      <c r="FJH6" s="79"/>
      <c r="FJI6" s="79"/>
      <c r="FJJ6" s="79"/>
      <c r="FJK6" s="79"/>
      <c r="FJL6" s="79"/>
      <c r="FJM6" s="79"/>
      <c r="FJN6" s="79"/>
      <c r="FJO6" s="79"/>
      <c r="FJP6" s="79"/>
      <c r="FJQ6" s="79"/>
      <c r="FJR6" s="79"/>
      <c r="FJS6" s="79"/>
      <c r="FJT6" s="79"/>
      <c r="FJU6" s="79"/>
      <c r="FJV6" s="79"/>
      <c r="FJW6" s="79"/>
      <c r="FJX6" s="79"/>
      <c r="FJY6" s="79"/>
      <c r="FJZ6" s="79"/>
      <c r="FKA6" s="79"/>
      <c r="FKB6" s="79"/>
      <c r="FKC6" s="79"/>
      <c r="FKD6" s="79"/>
      <c r="FKE6" s="79"/>
      <c r="FKF6" s="79"/>
      <c r="FKG6" s="79"/>
      <c r="FKH6" s="79"/>
      <c r="FKI6" s="79"/>
      <c r="FKJ6" s="79"/>
      <c r="FKK6" s="79"/>
      <c r="FKL6" s="79"/>
      <c r="FKM6" s="79"/>
      <c r="FKN6" s="79"/>
      <c r="FKO6" s="79"/>
      <c r="FKP6" s="79"/>
      <c r="FKQ6" s="79"/>
      <c r="FKR6" s="79"/>
      <c r="FKS6" s="79"/>
      <c r="FKT6" s="79"/>
      <c r="FKU6" s="79"/>
      <c r="FKV6" s="79"/>
      <c r="FKW6" s="79"/>
      <c r="FKX6" s="79"/>
      <c r="FKY6" s="79"/>
      <c r="FKZ6" s="79"/>
      <c r="FLA6" s="79"/>
      <c r="FLB6" s="79"/>
      <c r="FLC6" s="79"/>
      <c r="FLD6" s="79"/>
      <c r="FLE6" s="79"/>
      <c r="FLF6" s="79"/>
      <c r="FLG6" s="79"/>
      <c r="FLH6" s="79"/>
      <c r="FLI6" s="79"/>
      <c r="FLJ6" s="79"/>
      <c r="FLK6" s="79"/>
      <c r="FLL6" s="79"/>
      <c r="FLM6" s="79"/>
      <c r="FLN6" s="79"/>
      <c r="FLO6" s="79"/>
      <c r="FLP6" s="79"/>
      <c r="FLQ6" s="79"/>
      <c r="FLR6" s="79"/>
      <c r="FLS6" s="79"/>
      <c r="FLT6" s="79"/>
      <c r="FLU6" s="79"/>
      <c r="FLV6" s="79"/>
      <c r="FLW6" s="79"/>
      <c r="FLX6" s="79"/>
      <c r="FLY6" s="79"/>
      <c r="FLZ6" s="79"/>
      <c r="FMA6" s="79"/>
      <c r="FMB6" s="79"/>
      <c r="FMC6" s="79"/>
      <c r="FMD6" s="79"/>
      <c r="FME6" s="79"/>
      <c r="FMF6" s="79"/>
      <c r="FMG6" s="79"/>
      <c r="FMH6" s="79"/>
      <c r="FMI6" s="79"/>
      <c r="FMJ6" s="79"/>
      <c r="FMK6" s="79"/>
      <c r="FML6" s="79"/>
      <c r="FMM6" s="79"/>
      <c r="FMN6" s="79"/>
      <c r="FMO6" s="79"/>
      <c r="FMP6" s="79"/>
      <c r="FMQ6" s="79"/>
      <c r="FMR6" s="79"/>
      <c r="FMS6" s="79"/>
      <c r="FMT6" s="79"/>
      <c r="FMU6" s="79"/>
      <c r="FMV6" s="79"/>
      <c r="FMW6" s="79"/>
      <c r="FMX6" s="79"/>
      <c r="FMY6" s="79"/>
      <c r="FMZ6" s="79"/>
      <c r="FNA6" s="79"/>
      <c r="FNB6" s="79"/>
      <c r="FNC6" s="79"/>
      <c r="FND6" s="79"/>
      <c r="FNE6" s="79"/>
      <c r="FNF6" s="79"/>
      <c r="FNG6" s="79"/>
      <c r="FNH6" s="79"/>
      <c r="FNI6" s="79"/>
      <c r="FNJ6" s="79"/>
      <c r="FNK6" s="79"/>
      <c r="FNL6" s="79"/>
      <c r="FNM6" s="79"/>
      <c r="FNN6" s="79"/>
      <c r="FNO6" s="79"/>
      <c r="FNP6" s="79"/>
      <c r="FNQ6" s="79"/>
      <c r="FNR6" s="79"/>
      <c r="FNS6" s="79"/>
      <c r="FNT6" s="79"/>
      <c r="FNU6" s="79"/>
      <c r="FNV6" s="79"/>
      <c r="FNW6" s="79"/>
      <c r="FNX6" s="79"/>
      <c r="FNY6" s="79"/>
      <c r="FNZ6" s="79"/>
      <c r="FOA6" s="79"/>
      <c r="FOB6" s="79"/>
      <c r="FOC6" s="79"/>
      <c r="FOD6" s="79"/>
      <c r="FOE6" s="79"/>
      <c r="FOF6" s="79"/>
      <c r="FOG6" s="79"/>
      <c r="FOH6" s="79"/>
      <c r="FOI6" s="79"/>
      <c r="FOJ6" s="79"/>
      <c r="FOK6" s="79"/>
      <c r="FOL6" s="79"/>
      <c r="FOM6" s="79"/>
      <c r="FON6" s="79"/>
      <c r="FOO6" s="79"/>
      <c r="FOP6" s="79"/>
      <c r="FOQ6" s="79"/>
      <c r="FOR6" s="79"/>
      <c r="FOS6" s="79"/>
      <c r="FOT6" s="79"/>
      <c r="FOU6" s="79"/>
      <c r="FOV6" s="79"/>
      <c r="FOW6" s="79"/>
      <c r="FOX6" s="79"/>
      <c r="FOY6" s="79"/>
      <c r="FOZ6" s="79"/>
      <c r="FPA6" s="79"/>
      <c r="FPB6" s="79"/>
      <c r="FPC6" s="79"/>
      <c r="FPD6" s="79"/>
      <c r="FPE6" s="79"/>
      <c r="FPF6" s="79"/>
      <c r="FPG6" s="79"/>
      <c r="FPH6" s="79"/>
      <c r="FPI6" s="79"/>
      <c r="FPJ6" s="79"/>
      <c r="FPK6" s="79"/>
      <c r="FPL6" s="79"/>
      <c r="FPM6" s="79"/>
      <c r="FPN6" s="79"/>
      <c r="FPO6" s="79"/>
      <c r="FPP6" s="79"/>
      <c r="FPQ6" s="79"/>
      <c r="FPR6" s="79"/>
      <c r="FPS6" s="79"/>
      <c r="FPT6" s="79"/>
      <c r="FPU6" s="79"/>
      <c r="FPV6" s="79"/>
      <c r="FPW6" s="79"/>
      <c r="FPX6" s="79"/>
      <c r="FPY6" s="79"/>
      <c r="FPZ6" s="79"/>
      <c r="FQA6" s="79"/>
      <c r="FQB6" s="79"/>
      <c r="FQC6" s="79"/>
      <c r="FQD6" s="79"/>
      <c r="FQE6" s="79"/>
      <c r="FQF6" s="79"/>
      <c r="FQG6" s="79"/>
      <c r="FQH6" s="79"/>
      <c r="FQI6" s="79"/>
      <c r="FQJ6" s="79"/>
      <c r="FQK6" s="79"/>
      <c r="FQL6" s="79"/>
      <c r="FQM6" s="79"/>
      <c r="FQN6" s="79"/>
      <c r="FQO6" s="79"/>
      <c r="FQP6" s="79"/>
      <c r="FQQ6" s="79"/>
      <c r="FQR6" s="79"/>
      <c r="FQS6" s="79"/>
      <c r="FQT6" s="79"/>
      <c r="FQU6" s="79"/>
      <c r="FQV6" s="79"/>
      <c r="FQW6" s="79"/>
      <c r="FQX6" s="79"/>
      <c r="FQY6" s="79"/>
      <c r="FQZ6" s="79"/>
      <c r="FRA6" s="79"/>
      <c r="FRB6" s="79"/>
      <c r="FRC6" s="79"/>
      <c r="FRD6" s="79"/>
      <c r="FRE6" s="79"/>
      <c r="FRF6" s="79"/>
      <c r="FRG6" s="79"/>
      <c r="FRH6" s="79"/>
      <c r="FRI6" s="79"/>
      <c r="FRJ6" s="79"/>
      <c r="FRK6" s="79"/>
      <c r="FRL6" s="79"/>
      <c r="FRM6" s="79"/>
      <c r="FRN6" s="79"/>
      <c r="FRO6" s="79"/>
      <c r="FRP6" s="79"/>
      <c r="FRQ6" s="79"/>
      <c r="FRR6" s="79"/>
      <c r="FRS6" s="79"/>
      <c r="FRT6" s="79"/>
      <c r="FRU6" s="79"/>
      <c r="FRV6" s="79"/>
      <c r="FRW6" s="79"/>
      <c r="FRX6" s="79"/>
      <c r="FRY6" s="79"/>
      <c r="FRZ6" s="79"/>
      <c r="FSA6" s="79"/>
      <c r="FSB6" s="79"/>
      <c r="FSC6" s="79"/>
      <c r="FSD6" s="79"/>
      <c r="FSE6" s="79"/>
      <c r="FSF6" s="79"/>
      <c r="FSG6" s="79"/>
      <c r="FSH6" s="79"/>
      <c r="FSI6" s="79"/>
      <c r="FSJ6" s="79"/>
      <c r="FSK6" s="79"/>
      <c r="FSL6" s="79"/>
      <c r="FSM6" s="79"/>
      <c r="FSN6" s="79"/>
      <c r="FSO6" s="79"/>
      <c r="FSP6" s="79"/>
      <c r="FSQ6" s="79"/>
      <c r="FSR6" s="79"/>
      <c r="FSS6" s="79"/>
      <c r="FST6" s="79"/>
      <c r="FSU6" s="79"/>
      <c r="FSV6" s="79"/>
      <c r="FSW6" s="79"/>
      <c r="FSX6" s="79"/>
      <c r="FSY6" s="79"/>
      <c r="FSZ6" s="79"/>
      <c r="FTA6" s="79"/>
      <c r="FTB6" s="79"/>
      <c r="FTC6" s="79"/>
      <c r="FTD6" s="79"/>
      <c r="FTE6" s="79"/>
      <c r="FTF6" s="79"/>
      <c r="FTG6" s="79"/>
      <c r="FTH6" s="79"/>
      <c r="FTI6" s="79"/>
      <c r="FTJ6" s="79"/>
      <c r="FTK6" s="79"/>
      <c r="FTL6" s="79"/>
      <c r="FTM6" s="79"/>
      <c r="FTN6" s="79"/>
      <c r="FTO6" s="79"/>
      <c r="FTP6" s="79"/>
      <c r="FTQ6" s="79"/>
      <c r="FTR6" s="79"/>
      <c r="FTS6" s="79"/>
      <c r="FTT6" s="79"/>
      <c r="FTU6" s="79"/>
      <c r="FTV6" s="79"/>
      <c r="FTW6" s="79"/>
      <c r="FTX6" s="79"/>
      <c r="FTY6" s="79"/>
      <c r="FTZ6" s="79"/>
      <c r="FUA6" s="79"/>
      <c r="FUB6" s="79"/>
      <c r="FUC6" s="79"/>
      <c r="FUD6" s="79"/>
      <c r="FUE6" s="79"/>
      <c r="FUF6" s="79"/>
      <c r="FUG6" s="79"/>
      <c r="FUH6" s="79"/>
      <c r="FUI6" s="79"/>
      <c r="FUJ6" s="79"/>
      <c r="FUK6" s="79"/>
      <c r="FUL6" s="79"/>
      <c r="FUM6" s="79"/>
      <c r="FUN6" s="79"/>
      <c r="FUO6" s="79"/>
      <c r="FUP6" s="79"/>
      <c r="FUQ6" s="79"/>
      <c r="FUR6" s="79"/>
      <c r="FUS6" s="79"/>
      <c r="FUT6" s="79"/>
      <c r="FUU6" s="79"/>
      <c r="FUV6" s="79"/>
      <c r="FUW6" s="79"/>
      <c r="FUX6" s="79"/>
      <c r="FUY6" s="79"/>
      <c r="FUZ6" s="79"/>
      <c r="FVA6" s="79"/>
      <c r="FVB6" s="79"/>
      <c r="FVC6" s="79"/>
      <c r="FVD6" s="79"/>
      <c r="FVE6" s="79"/>
      <c r="FVF6" s="79"/>
      <c r="FVG6" s="79"/>
      <c r="FVH6" s="79"/>
      <c r="FVI6" s="79"/>
      <c r="FVJ6" s="79"/>
      <c r="FVK6" s="79"/>
      <c r="FVL6" s="79"/>
      <c r="FVM6" s="79"/>
      <c r="FVN6" s="79"/>
      <c r="FVO6" s="79"/>
      <c r="FVP6" s="79"/>
      <c r="FVQ6" s="79"/>
      <c r="FVR6" s="79"/>
      <c r="FVS6" s="79"/>
      <c r="FVT6" s="79"/>
      <c r="FVU6" s="79"/>
      <c r="FVV6" s="79"/>
      <c r="FVW6" s="79"/>
      <c r="FVX6" s="79"/>
      <c r="FVY6" s="79"/>
      <c r="FVZ6" s="79"/>
      <c r="FWA6" s="79"/>
      <c r="FWB6" s="79"/>
      <c r="FWC6" s="79"/>
      <c r="FWD6" s="79"/>
      <c r="FWE6" s="79"/>
      <c r="FWF6" s="79"/>
      <c r="FWG6" s="79"/>
      <c r="FWH6" s="79"/>
      <c r="FWI6" s="79"/>
      <c r="FWJ6" s="79"/>
      <c r="FWK6" s="79"/>
      <c r="FWL6" s="79"/>
      <c r="FWM6" s="79"/>
      <c r="FWN6" s="79"/>
      <c r="FWO6" s="79"/>
      <c r="FWP6" s="79"/>
      <c r="FWQ6" s="79"/>
      <c r="FWR6" s="79"/>
      <c r="FWS6" s="79"/>
      <c r="FWT6" s="79"/>
      <c r="FWU6" s="79"/>
      <c r="FWV6" s="79"/>
      <c r="FWW6" s="79"/>
      <c r="FWX6" s="79"/>
      <c r="FWY6" s="79"/>
      <c r="FWZ6" s="79"/>
      <c r="FXA6" s="79"/>
      <c r="FXB6" s="79"/>
      <c r="FXC6" s="79"/>
      <c r="FXD6" s="79"/>
      <c r="FXE6" s="79"/>
      <c r="FXF6" s="79"/>
      <c r="FXG6" s="79"/>
      <c r="FXH6" s="79"/>
      <c r="FXI6" s="79"/>
      <c r="FXJ6" s="79"/>
      <c r="FXK6" s="79"/>
      <c r="FXL6" s="79"/>
      <c r="FXM6" s="79"/>
      <c r="FXN6" s="79"/>
      <c r="FXO6" s="79"/>
      <c r="FXP6" s="79"/>
      <c r="FXQ6" s="79"/>
      <c r="FXR6" s="79"/>
      <c r="FXS6" s="79"/>
      <c r="FXT6" s="79"/>
      <c r="FXU6" s="79"/>
      <c r="FXV6" s="79"/>
      <c r="FXW6" s="79"/>
      <c r="FXX6" s="79"/>
      <c r="FXY6" s="79"/>
      <c r="FXZ6" s="79"/>
      <c r="FYA6" s="79"/>
      <c r="FYB6" s="79"/>
      <c r="FYC6" s="79"/>
      <c r="FYD6" s="79"/>
      <c r="FYE6" s="79"/>
      <c r="FYF6" s="79"/>
      <c r="FYG6" s="79"/>
      <c r="FYH6" s="79"/>
      <c r="FYI6" s="79"/>
      <c r="FYJ6" s="79"/>
      <c r="FYK6" s="79"/>
      <c r="FYL6" s="79"/>
      <c r="FYM6" s="79"/>
      <c r="FYN6" s="79"/>
      <c r="FYO6" s="79"/>
      <c r="FYP6" s="79"/>
      <c r="FYQ6" s="79"/>
      <c r="FYR6" s="79"/>
      <c r="FYS6" s="79"/>
      <c r="FYT6" s="79"/>
      <c r="FYU6" s="79"/>
      <c r="FYV6" s="79"/>
      <c r="FYW6" s="79"/>
      <c r="FYX6" s="79"/>
      <c r="FYY6" s="79"/>
      <c r="FYZ6" s="79"/>
      <c r="FZA6" s="79"/>
      <c r="FZB6" s="79"/>
      <c r="FZC6" s="79"/>
      <c r="FZD6" s="79"/>
      <c r="FZE6" s="79"/>
      <c r="FZF6" s="79"/>
      <c r="FZG6" s="79"/>
      <c r="FZH6" s="79"/>
      <c r="FZI6" s="79"/>
      <c r="FZJ6" s="79"/>
      <c r="FZK6" s="79"/>
      <c r="FZL6" s="79"/>
      <c r="FZM6" s="79"/>
      <c r="FZN6" s="79"/>
      <c r="FZO6" s="79"/>
      <c r="FZP6" s="79"/>
      <c r="FZQ6" s="79"/>
      <c r="FZR6" s="79"/>
      <c r="FZS6" s="79"/>
      <c r="FZT6" s="79"/>
      <c r="FZU6" s="79"/>
      <c r="FZV6" s="79"/>
      <c r="FZW6" s="79"/>
      <c r="FZX6" s="79"/>
      <c r="FZY6" s="79"/>
      <c r="FZZ6" s="79"/>
      <c r="GAA6" s="79"/>
      <c r="GAB6" s="79"/>
      <c r="GAC6" s="79"/>
      <c r="GAD6" s="79"/>
      <c r="GAE6" s="79"/>
      <c r="GAF6" s="79"/>
      <c r="GAG6" s="79"/>
      <c r="GAH6" s="79"/>
      <c r="GAI6" s="79"/>
      <c r="GAJ6" s="79"/>
      <c r="GAK6" s="79"/>
      <c r="GAL6" s="79"/>
      <c r="GAM6" s="79"/>
      <c r="GAN6" s="79"/>
      <c r="GAO6" s="79"/>
      <c r="GAP6" s="79"/>
      <c r="GAQ6" s="79"/>
      <c r="GAR6" s="79"/>
      <c r="GAS6" s="79"/>
      <c r="GAT6" s="79"/>
      <c r="GAU6" s="79"/>
      <c r="GAV6" s="79"/>
      <c r="GAW6" s="79"/>
      <c r="GAX6" s="79"/>
      <c r="GAY6" s="79"/>
      <c r="GAZ6" s="79"/>
      <c r="GBA6" s="79"/>
      <c r="GBB6" s="79"/>
      <c r="GBC6" s="79"/>
      <c r="GBD6" s="79"/>
      <c r="GBE6" s="79"/>
      <c r="GBF6" s="79"/>
      <c r="GBG6" s="79"/>
      <c r="GBH6" s="79"/>
      <c r="GBI6" s="79"/>
      <c r="GBJ6" s="79"/>
      <c r="GBK6" s="79"/>
      <c r="GBL6" s="79"/>
      <c r="GBM6" s="79"/>
      <c r="GBN6" s="79"/>
      <c r="GBO6" s="79"/>
      <c r="GBP6" s="79"/>
      <c r="GBQ6" s="79"/>
      <c r="GBR6" s="79"/>
      <c r="GBS6" s="79"/>
      <c r="GBT6" s="79"/>
      <c r="GBU6" s="79"/>
      <c r="GBV6" s="79"/>
      <c r="GBW6" s="79"/>
      <c r="GBX6" s="79"/>
      <c r="GBY6" s="79"/>
      <c r="GBZ6" s="79"/>
      <c r="GCA6" s="79"/>
      <c r="GCB6" s="79"/>
      <c r="GCC6" s="79"/>
      <c r="GCD6" s="79"/>
      <c r="GCE6" s="79"/>
      <c r="GCF6" s="79"/>
      <c r="GCG6" s="79"/>
      <c r="GCH6" s="79"/>
      <c r="GCI6" s="79"/>
      <c r="GCJ6" s="79"/>
      <c r="GCK6" s="79"/>
      <c r="GCL6" s="79"/>
      <c r="GCM6" s="79"/>
      <c r="GCN6" s="79"/>
      <c r="GCO6" s="79"/>
      <c r="GCP6" s="79"/>
      <c r="GCQ6" s="79"/>
      <c r="GCR6" s="79"/>
      <c r="GCS6" s="79"/>
      <c r="GCT6" s="79"/>
      <c r="GCU6" s="79"/>
      <c r="GCV6" s="79"/>
      <c r="GCW6" s="79"/>
      <c r="GCX6" s="79"/>
      <c r="GCY6" s="79"/>
      <c r="GCZ6" s="79"/>
      <c r="GDA6" s="79"/>
      <c r="GDB6" s="79"/>
      <c r="GDC6" s="79"/>
      <c r="GDD6" s="79"/>
      <c r="GDE6" s="79"/>
      <c r="GDF6" s="79"/>
      <c r="GDG6" s="79"/>
      <c r="GDH6" s="79"/>
      <c r="GDI6" s="79"/>
      <c r="GDJ6" s="79"/>
      <c r="GDK6" s="79"/>
      <c r="GDL6" s="79"/>
      <c r="GDM6" s="79"/>
      <c r="GDN6" s="79"/>
      <c r="GDO6" s="79"/>
      <c r="GDP6" s="79"/>
      <c r="GDQ6" s="79"/>
      <c r="GDR6" s="79"/>
      <c r="GDS6" s="79"/>
      <c r="GDT6" s="79"/>
      <c r="GDU6" s="79"/>
      <c r="GDV6" s="79"/>
      <c r="GDW6" s="79"/>
      <c r="GDX6" s="79"/>
      <c r="GDY6" s="79"/>
      <c r="GDZ6" s="79"/>
      <c r="GEA6" s="79"/>
      <c r="GEB6" s="79"/>
      <c r="GEC6" s="79"/>
      <c r="GED6" s="79"/>
      <c r="GEE6" s="79"/>
      <c r="GEF6" s="79"/>
      <c r="GEG6" s="79"/>
      <c r="GEH6" s="79"/>
      <c r="GEI6" s="79"/>
      <c r="GEJ6" s="79"/>
      <c r="GEK6" s="79"/>
      <c r="GEL6" s="79"/>
      <c r="GEM6" s="79"/>
      <c r="GEN6" s="79"/>
      <c r="GEO6" s="79"/>
      <c r="GEP6" s="79"/>
      <c r="GEQ6" s="79"/>
      <c r="GER6" s="79"/>
      <c r="GES6" s="79"/>
      <c r="GET6" s="79"/>
      <c r="GEU6" s="79"/>
      <c r="GEV6" s="79"/>
      <c r="GEW6" s="79"/>
      <c r="GEX6" s="79"/>
      <c r="GEY6" s="79"/>
      <c r="GEZ6" s="79"/>
      <c r="GFA6" s="79"/>
      <c r="GFB6" s="79"/>
      <c r="GFC6" s="79"/>
      <c r="GFD6" s="79"/>
      <c r="GFE6" s="79"/>
      <c r="GFF6" s="79"/>
      <c r="GFG6" s="79"/>
      <c r="GFH6" s="79"/>
      <c r="GFI6" s="79"/>
      <c r="GFJ6" s="79"/>
      <c r="GFK6" s="79"/>
      <c r="GFL6" s="79"/>
      <c r="GFM6" s="79"/>
      <c r="GFN6" s="79"/>
      <c r="GFO6" s="79"/>
      <c r="GFP6" s="79"/>
      <c r="GFQ6" s="79"/>
      <c r="GFR6" s="79"/>
      <c r="GFS6" s="79"/>
      <c r="GFT6" s="79"/>
      <c r="GFU6" s="79"/>
      <c r="GFV6" s="79"/>
      <c r="GFW6" s="79"/>
      <c r="GFX6" s="79"/>
      <c r="GFY6" s="79"/>
      <c r="GFZ6" s="79"/>
      <c r="GGA6" s="79"/>
      <c r="GGB6" s="79"/>
      <c r="GGC6" s="79"/>
      <c r="GGD6" s="79"/>
      <c r="GGE6" s="79"/>
      <c r="GGF6" s="79"/>
      <c r="GGG6" s="79"/>
      <c r="GGH6" s="79"/>
      <c r="GGI6" s="79"/>
      <c r="GGJ6" s="79"/>
      <c r="GGK6" s="79"/>
      <c r="GGL6" s="79"/>
      <c r="GGM6" s="79"/>
      <c r="GGN6" s="79"/>
      <c r="GGO6" s="79"/>
      <c r="GGP6" s="79"/>
      <c r="GGQ6" s="79"/>
      <c r="GGR6" s="79"/>
      <c r="GGS6" s="79"/>
      <c r="GGT6" s="79"/>
      <c r="GGU6" s="79"/>
      <c r="GGV6" s="79"/>
      <c r="GGW6" s="79"/>
      <c r="GGX6" s="79"/>
      <c r="GGY6" s="79"/>
      <c r="GGZ6" s="79"/>
      <c r="GHA6" s="79"/>
      <c r="GHB6" s="79"/>
      <c r="GHC6" s="79"/>
      <c r="GHD6" s="79"/>
      <c r="GHE6" s="79"/>
      <c r="GHF6" s="79"/>
      <c r="GHG6" s="79"/>
      <c r="GHH6" s="79"/>
      <c r="GHI6" s="79"/>
      <c r="GHJ6" s="79"/>
      <c r="GHK6" s="79"/>
      <c r="GHL6" s="79"/>
      <c r="GHM6" s="79"/>
      <c r="GHN6" s="79"/>
      <c r="GHO6" s="79"/>
      <c r="GHP6" s="79"/>
      <c r="GHQ6" s="79"/>
      <c r="GHR6" s="79"/>
      <c r="GHS6" s="79"/>
      <c r="GHT6" s="79"/>
      <c r="GHU6" s="79"/>
      <c r="GHV6" s="79"/>
      <c r="GHW6" s="79"/>
      <c r="GHX6" s="79"/>
      <c r="GHY6" s="79"/>
      <c r="GHZ6" s="79"/>
      <c r="GIA6" s="79"/>
      <c r="GIB6" s="79"/>
      <c r="GIC6" s="79"/>
      <c r="GID6" s="79"/>
      <c r="GIE6" s="79"/>
      <c r="GIF6" s="79"/>
      <c r="GIG6" s="79"/>
      <c r="GIH6" s="79"/>
      <c r="GII6" s="79"/>
      <c r="GIJ6" s="79"/>
      <c r="GIK6" s="79"/>
      <c r="GIL6" s="79"/>
      <c r="GIM6" s="79"/>
      <c r="GIN6" s="79"/>
      <c r="GIO6" s="79"/>
      <c r="GIP6" s="79"/>
      <c r="GIQ6" s="79"/>
      <c r="GIR6" s="79"/>
      <c r="GIS6" s="79"/>
      <c r="GIT6" s="79"/>
      <c r="GIU6" s="79"/>
      <c r="GIV6" s="79"/>
      <c r="GIW6" s="79"/>
      <c r="GIX6" s="79"/>
      <c r="GIY6" s="79"/>
      <c r="GIZ6" s="79"/>
      <c r="GJA6" s="79"/>
      <c r="GJB6" s="79"/>
      <c r="GJC6" s="79"/>
      <c r="GJD6" s="79"/>
      <c r="GJE6" s="79"/>
      <c r="GJF6" s="79"/>
      <c r="GJG6" s="79"/>
      <c r="GJH6" s="79"/>
      <c r="GJI6" s="79"/>
      <c r="GJJ6" s="79"/>
      <c r="GJK6" s="79"/>
      <c r="GJL6" s="79"/>
      <c r="GJM6" s="79"/>
      <c r="GJN6" s="79"/>
      <c r="GJO6" s="79"/>
      <c r="GJP6" s="79"/>
      <c r="GJQ6" s="79"/>
      <c r="GJR6" s="79"/>
      <c r="GJS6" s="79"/>
      <c r="GJT6" s="79"/>
      <c r="GJU6" s="79"/>
      <c r="GJV6" s="79"/>
      <c r="GJW6" s="79"/>
      <c r="GJX6" s="79"/>
      <c r="GJY6" s="79"/>
      <c r="GJZ6" s="79"/>
      <c r="GKA6" s="79"/>
      <c r="GKB6" s="79"/>
      <c r="GKC6" s="79"/>
      <c r="GKD6" s="79"/>
      <c r="GKE6" s="79"/>
      <c r="GKF6" s="79"/>
      <c r="GKG6" s="79"/>
      <c r="GKH6" s="79"/>
      <c r="GKI6" s="79"/>
      <c r="GKJ6" s="79"/>
      <c r="GKK6" s="79"/>
      <c r="GKL6" s="79"/>
      <c r="GKM6" s="79"/>
      <c r="GKN6" s="79"/>
      <c r="GKO6" s="79"/>
      <c r="GKP6" s="79"/>
      <c r="GKQ6" s="79"/>
      <c r="GKR6" s="79"/>
      <c r="GKS6" s="79"/>
      <c r="GKT6" s="79"/>
      <c r="GKU6" s="79"/>
      <c r="GKV6" s="79"/>
      <c r="GKW6" s="79"/>
      <c r="GKX6" s="79"/>
      <c r="GKY6" s="79"/>
      <c r="GKZ6" s="79"/>
      <c r="GLA6" s="79"/>
      <c r="GLB6" s="79"/>
      <c r="GLC6" s="79"/>
      <c r="GLD6" s="79"/>
      <c r="GLE6" s="79"/>
      <c r="GLF6" s="79"/>
      <c r="GLG6" s="79"/>
      <c r="GLH6" s="79"/>
      <c r="GLI6" s="79"/>
      <c r="GLJ6" s="79"/>
      <c r="GLK6" s="79"/>
      <c r="GLL6" s="79"/>
      <c r="GLM6" s="79"/>
      <c r="GLN6" s="79"/>
      <c r="GLO6" s="79"/>
      <c r="GLP6" s="79"/>
      <c r="GLQ6" s="79"/>
      <c r="GLR6" s="79"/>
      <c r="GLS6" s="79"/>
      <c r="GLT6" s="79"/>
      <c r="GLU6" s="79"/>
      <c r="GLV6" s="79"/>
      <c r="GLW6" s="79"/>
      <c r="GLX6" s="79"/>
      <c r="GLY6" s="79"/>
      <c r="GLZ6" s="79"/>
      <c r="GMA6" s="79"/>
      <c r="GMB6" s="79"/>
      <c r="GMC6" s="79"/>
      <c r="GMD6" s="79"/>
      <c r="GME6" s="79"/>
      <c r="GMF6" s="79"/>
      <c r="GMG6" s="79"/>
      <c r="GMH6" s="79"/>
      <c r="GMI6" s="79"/>
      <c r="GMJ6" s="79"/>
      <c r="GMK6" s="79"/>
      <c r="GML6" s="79"/>
      <c r="GMM6" s="79"/>
      <c r="GMN6" s="79"/>
      <c r="GMO6" s="79"/>
      <c r="GMP6" s="79"/>
      <c r="GMQ6" s="79"/>
      <c r="GMR6" s="79"/>
      <c r="GMS6" s="79"/>
      <c r="GMT6" s="79"/>
      <c r="GMU6" s="79"/>
      <c r="GMV6" s="79"/>
      <c r="GMW6" s="79"/>
      <c r="GMX6" s="79"/>
      <c r="GMY6" s="79"/>
      <c r="GMZ6" s="79"/>
      <c r="GNA6" s="79"/>
      <c r="GNB6" s="79"/>
      <c r="GNC6" s="79"/>
      <c r="GND6" s="79"/>
      <c r="GNE6" s="79"/>
      <c r="GNF6" s="79"/>
      <c r="GNG6" s="79"/>
      <c r="GNH6" s="79"/>
      <c r="GNI6" s="79"/>
      <c r="GNJ6" s="79"/>
      <c r="GNK6" s="79"/>
      <c r="GNL6" s="79"/>
      <c r="GNM6" s="79"/>
      <c r="GNN6" s="79"/>
      <c r="GNO6" s="79"/>
      <c r="GNP6" s="79"/>
      <c r="GNQ6" s="79"/>
      <c r="GNR6" s="79"/>
      <c r="GNS6" s="79"/>
      <c r="GNT6" s="79"/>
      <c r="GNU6" s="79"/>
      <c r="GNV6" s="79"/>
      <c r="GNW6" s="79"/>
      <c r="GNX6" s="79"/>
      <c r="GNY6" s="79"/>
      <c r="GNZ6" s="79"/>
      <c r="GOA6" s="79"/>
      <c r="GOB6" s="79"/>
      <c r="GOC6" s="79"/>
      <c r="GOD6" s="79"/>
      <c r="GOE6" s="79"/>
      <c r="GOF6" s="79"/>
      <c r="GOG6" s="79"/>
      <c r="GOH6" s="79"/>
      <c r="GOI6" s="79"/>
      <c r="GOJ6" s="79"/>
      <c r="GOK6" s="79"/>
      <c r="GOL6" s="79"/>
      <c r="GOM6" s="79"/>
      <c r="GON6" s="79"/>
      <c r="GOO6" s="79"/>
      <c r="GOP6" s="79"/>
      <c r="GOQ6" s="79"/>
      <c r="GOR6" s="79"/>
      <c r="GOS6" s="79"/>
      <c r="GOT6" s="79"/>
      <c r="GOU6" s="79"/>
      <c r="GOV6" s="79"/>
      <c r="GOW6" s="79"/>
      <c r="GOX6" s="79"/>
      <c r="GOY6" s="79"/>
      <c r="GOZ6" s="79"/>
      <c r="GPA6" s="79"/>
      <c r="GPB6" s="79"/>
      <c r="GPC6" s="79"/>
      <c r="GPD6" s="79"/>
      <c r="GPE6" s="79"/>
      <c r="GPF6" s="79"/>
      <c r="GPG6" s="79"/>
      <c r="GPH6" s="79"/>
      <c r="GPI6" s="79"/>
      <c r="GPJ6" s="79"/>
      <c r="GPK6" s="79"/>
      <c r="GPL6" s="79"/>
      <c r="GPM6" s="79"/>
      <c r="GPN6" s="79"/>
      <c r="GPO6" s="79"/>
      <c r="GPP6" s="79"/>
      <c r="GPQ6" s="79"/>
      <c r="GPR6" s="79"/>
      <c r="GPS6" s="79"/>
      <c r="GPT6" s="79"/>
      <c r="GPU6" s="79"/>
      <c r="GPV6" s="79"/>
      <c r="GPW6" s="79"/>
      <c r="GPX6" s="79"/>
      <c r="GPY6" s="79"/>
      <c r="GPZ6" s="79"/>
      <c r="GQA6" s="79"/>
      <c r="GQB6" s="79"/>
      <c r="GQC6" s="79"/>
      <c r="GQD6" s="79"/>
      <c r="GQE6" s="79"/>
      <c r="GQF6" s="79"/>
      <c r="GQG6" s="79"/>
      <c r="GQH6" s="79"/>
      <c r="GQI6" s="79"/>
      <c r="GQJ6" s="79"/>
      <c r="GQK6" s="79"/>
      <c r="GQL6" s="79"/>
      <c r="GQM6" s="79"/>
      <c r="GQN6" s="79"/>
      <c r="GQO6" s="79"/>
      <c r="GQP6" s="79"/>
      <c r="GQQ6" s="79"/>
      <c r="GQR6" s="79"/>
      <c r="GQS6" s="79"/>
      <c r="GQT6" s="79"/>
      <c r="GQU6" s="79"/>
      <c r="GQV6" s="79"/>
      <c r="GQW6" s="79"/>
      <c r="GQX6" s="79"/>
      <c r="GQY6" s="79"/>
      <c r="GQZ6" s="79"/>
      <c r="GRA6" s="79"/>
      <c r="GRB6" s="79"/>
      <c r="GRC6" s="79"/>
      <c r="GRD6" s="79"/>
      <c r="GRE6" s="79"/>
      <c r="GRF6" s="79"/>
      <c r="GRG6" s="79"/>
      <c r="GRH6" s="79"/>
      <c r="GRI6" s="79"/>
      <c r="GRJ6" s="79"/>
      <c r="GRK6" s="79"/>
      <c r="GRL6" s="79"/>
      <c r="GRM6" s="79"/>
      <c r="GRN6" s="79"/>
      <c r="GRO6" s="79"/>
      <c r="GRP6" s="79"/>
      <c r="GRQ6" s="79"/>
      <c r="GRR6" s="79"/>
      <c r="GRS6" s="79"/>
      <c r="GRT6" s="79"/>
      <c r="GRU6" s="79"/>
      <c r="GRV6" s="79"/>
      <c r="GRW6" s="79"/>
      <c r="GRX6" s="79"/>
      <c r="GRY6" s="79"/>
      <c r="GRZ6" s="79"/>
      <c r="GSA6" s="79"/>
      <c r="GSB6" s="79"/>
      <c r="GSC6" s="79"/>
      <c r="GSD6" s="79"/>
      <c r="GSE6" s="79"/>
      <c r="GSF6" s="79"/>
      <c r="GSG6" s="79"/>
      <c r="GSH6" s="79"/>
      <c r="GSI6" s="79"/>
      <c r="GSJ6" s="79"/>
      <c r="GSK6" s="79"/>
      <c r="GSL6" s="79"/>
      <c r="GSM6" s="79"/>
      <c r="GSN6" s="79"/>
      <c r="GSO6" s="79"/>
      <c r="GSP6" s="79"/>
      <c r="GSQ6" s="79"/>
      <c r="GSR6" s="79"/>
      <c r="GSS6" s="79"/>
      <c r="GST6" s="79"/>
      <c r="GSU6" s="79"/>
      <c r="GSV6" s="79"/>
      <c r="GSW6" s="79"/>
      <c r="GSX6" s="79"/>
      <c r="GSY6" s="79"/>
      <c r="GSZ6" s="79"/>
      <c r="GTA6" s="79"/>
      <c r="GTB6" s="79"/>
      <c r="GTC6" s="79"/>
      <c r="GTD6" s="79"/>
      <c r="GTE6" s="79"/>
      <c r="GTF6" s="79"/>
      <c r="GTG6" s="79"/>
      <c r="GTH6" s="79"/>
      <c r="GTI6" s="79"/>
      <c r="GTJ6" s="79"/>
      <c r="GTK6" s="79"/>
      <c r="GTL6" s="79"/>
      <c r="GTM6" s="79"/>
      <c r="GTN6" s="79"/>
      <c r="GTO6" s="79"/>
      <c r="GTP6" s="79"/>
      <c r="GTQ6" s="79"/>
      <c r="GTR6" s="79"/>
      <c r="GTS6" s="79"/>
      <c r="GTT6" s="79"/>
      <c r="GTU6" s="79"/>
      <c r="GTV6" s="79"/>
      <c r="GTW6" s="79"/>
      <c r="GTX6" s="79"/>
      <c r="GTY6" s="79"/>
      <c r="GTZ6" s="79"/>
      <c r="GUA6" s="79"/>
      <c r="GUB6" s="79"/>
      <c r="GUC6" s="79"/>
      <c r="GUD6" s="79"/>
      <c r="GUE6" s="79"/>
      <c r="GUF6" s="79"/>
      <c r="GUG6" s="79"/>
      <c r="GUH6" s="79"/>
      <c r="GUI6" s="79"/>
      <c r="GUJ6" s="79"/>
      <c r="GUK6" s="79"/>
      <c r="GUL6" s="79"/>
      <c r="GUM6" s="79"/>
      <c r="GUN6" s="79"/>
      <c r="GUO6" s="79"/>
      <c r="GUP6" s="79"/>
      <c r="GUQ6" s="79"/>
      <c r="GUR6" s="79"/>
      <c r="GUS6" s="79"/>
      <c r="GUT6" s="79"/>
      <c r="GUU6" s="79"/>
      <c r="GUV6" s="79"/>
      <c r="GUW6" s="79"/>
      <c r="GUX6" s="79"/>
      <c r="GUY6" s="79"/>
      <c r="GUZ6" s="79"/>
      <c r="GVA6" s="79"/>
      <c r="GVB6" s="79"/>
      <c r="GVC6" s="79"/>
      <c r="GVD6" s="79"/>
      <c r="GVE6" s="79"/>
      <c r="GVF6" s="79"/>
      <c r="GVG6" s="79"/>
      <c r="GVH6" s="79"/>
      <c r="GVI6" s="79"/>
      <c r="GVJ6" s="79"/>
      <c r="GVK6" s="79"/>
      <c r="GVL6" s="79"/>
      <c r="GVM6" s="79"/>
      <c r="GVN6" s="79"/>
      <c r="GVO6" s="79"/>
      <c r="GVP6" s="79"/>
      <c r="GVQ6" s="79"/>
      <c r="GVR6" s="79"/>
      <c r="GVS6" s="79"/>
      <c r="GVT6" s="79"/>
      <c r="GVU6" s="79"/>
      <c r="GVV6" s="79"/>
      <c r="GVW6" s="79"/>
      <c r="GVX6" s="79"/>
      <c r="GVY6" s="79"/>
      <c r="GVZ6" s="79"/>
      <c r="GWA6" s="79"/>
      <c r="GWB6" s="79"/>
      <c r="GWC6" s="79"/>
      <c r="GWD6" s="79"/>
      <c r="GWE6" s="79"/>
      <c r="GWF6" s="79"/>
      <c r="GWG6" s="79"/>
      <c r="GWH6" s="79"/>
      <c r="GWI6" s="79"/>
      <c r="GWJ6" s="79"/>
      <c r="GWK6" s="79"/>
      <c r="GWL6" s="79"/>
      <c r="GWM6" s="79"/>
      <c r="GWN6" s="79"/>
      <c r="GWO6" s="79"/>
      <c r="GWP6" s="79"/>
      <c r="GWQ6" s="79"/>
      <c r="GWR6" s="79"/>
      <c r="GWS6" s="79"/>
      <c r="GWT6" s="79"/>
      <c r="GWU6" s="79"/>
      <c r="GWV6" s="79"/>
      <c r="GWW6" s="79"/>
      <c r="GWX6" s="79"/>
      <c r="GWY6" s="79"/>
      <c r="GWZ6" s="79"/>
      <c r="GXA6" s="79"/>
      <c r="GXB6" s="79"/>
      <c r="GXC6" s="79"/>
      <c r="GXD6" s="79"/>
      <c r="GXE6" s="79"/>
      <c r="GXF6" s="79"/>
      <c r="GXG6" s="79"/>
      <c r="GXH6" s="79"/>
      <c r="GXI6" s="79"/>
      <c r="GXJ6" s="79"/>
      <c r="GXK6" s="79"/>
      <c r="GXL6" s="79"/>
      <c r="GXM6" s="79"/>
      <c r="GXN6" s="79"/>
      <c r="GXO6" s="79"/>
      <c r="GXP6" s="79"/>
      <c r="GXQ6" s="79"/>
      <c r="GXR6" s="79"/>
      <c r="GXS6" s="79"/>
      <c r="GXT6" s="79"/>
      <c r="GXU6" s="79"/>
      <c r="GXV6" s="79"/>
      <c r="GXW6" s="79"/>
      <c r="GXX6" s="79"/>
      <c r="GXY6" s="79"/>
      <c r="GXZ6" s="79"/>
      <c r="GYA6" s="79"/>
      <c r="GYB6" s="79"/>
      <c r="GYC6" s="79"/>
      <c r="GYD6" s="79"/>
      <c r="GYE6" s="79"/>
      <c r="GYF6" s="79"/>
      <c r="GYG6" s="79"/>
      <c r="GYH6" s="79"/>
      <c r="GYI6" s="79"/>
      <c r="GYJ6" s="79"/>
      <c r="GYK6" s="79"/>
      <c r="GYL6" s="79"/>
      <c r="GYM6" s="79"/>
      <c r="GYN6" s="79"/>
      <c r="GYO6" s="79"/>
      <c r="GYP6" s="79"/>
      <c r="GYQ6" s="79"/>
      <c r="GYR6" s="79"/>
      <c r="GYS6" s="79"/>
      <c r="GYT6" s="79"/>
      <c r="GYU6" s="79"/>
      <c r="GYV6" s="79"/>
      <c r="GYW6" s="79"/>
      <c r="GYX6" s="79"/>
      <c r="GYY6" s="79"/>
      <c r="GYZ6" s="79"/>
      <c r="GZA6" s="79"/>
      <c r="GZB6" s="79"/>
      <c r="GZC6" s="79"/>
      <c r="GZD6" s="79"/>
      <c r="GZE6" s="79"/>
      <c r="GZF6" s="79"/>
      <c r="GZG6" s="79"/>
      <c r="GZH6" s="79"/>
      <c r="GZI6" s="79"/>
      <c r="GZJ6" s="79"/>
      <c r="GZK6" s="79"/>
      <c r="GZL6" s="79"/>
      <c r="GZM6" s="79"/>
      <c r="GZN6" s="79"/>
      <c r="GZO6" s="79"/>
      <c r="GZP6" s="79"/>
      <c r="GZQ6" s="79"/>
      <c r="GZR6" s="79"/>
      <c r="GZS6" s="79"/>
      <c r="GZT6" s="79"/>
      <c r="GZU6" s="79"/>
      <c r="GZV6" s="79"/>
      <c r="GZW6" s="79"/>
      <c r="GZX6" s="79"/>
      <c r="GZY6" s="79"/>
      <c r="GZZ6" s="79"/>
      <c r="HAA6" s="79"/>
      <c r="HAB6" s="79"/>
      <c r="HAC6" s="79"/>
      <c r="HAD6" s="79"/>
      <c r="HAE6" s="79"/>
      <c r="HAF6" s="79"/>
      <c r="HAG6" s="79"/>
      <c r="HAH6" s="79"/>
      <c r="HAI6" s="79"/>
      <c r="HAJ6" s="79"/>
      <c r="HAK6" s="79"/>
      <c r="HAL6" s="79"/>
      <c r="HAM6" s="79"/>
      <c r="HAN6" s="79"/>
      <c r="HAO6" s="79"/>
      <c r="HAP6" s="79"/>
      <c r="HAQ6" s="79"/>
      <c r="HAR6" s="79"/>
      <c r="HAS6" s="79"/>
      <c r="HAT6" s="79"/>
      <c r="HAU6" s="79"/>
      <c r="HAV6" s="79"/>
      <c r="HAW6" s="79"/>
      <c r="HAX6" s="79"/>
      <c r="HAY6" s="79"/>
      <c r="HAZ6" s="79"/>
      <c r="HBA6" s="79"/>
      <c r="HBB6" s="79"/>
      <c r="HBC6" s="79"/>
      <c r="HBD6" s="79"/>
      <c r="HBE6" s="79"/>
      <c r="HBF6" s="79"/>
      <c r="HBG6" s="79"/>
      <c r="HBH6" s="79"/>
      <c r="HBI6" s="79"/>
      <c r="HBJ6" s="79"/>
      <c r="HBK6" s="79"/>
      <c r="HBL6" s="79"/>
      <c r="HBM6" s="79"/>
      <c r="HBN6" s="79"/>
      <c r="HBO6" s="79"/>
      <c r="HBP6" s="79"/>
      <c r="HBQ6" s="79"/>
      <c r="HBR6" s="79"/>
      <c r="HBS6" s="79"/>
      <c r="HBT6" s="79"/>
      <c r="HBU6" s="79"/>
      <c r="HBV6" s="79"/>
      <c r="HBW6" s="79"/>
      <c r="HBX6" s="79"/>
      <c r="HBY6" s="79"/>
      <c r="HBZ6" s="79"/>
      <c r="HCA6" s="79"/>
      <c r="HCB6" s="79"/>
      <c r="HCC6" s="79"/>
      <c r="HCD6" s="79"/>
      <c r="HCE6" s="79"/>
      <c r="HCF6" s="79"/>
      <c r="HCG6" s="79"/>
      <c r="HCH6" s="79"/>
      <c r="HCI6" s="79"/>
      <c r="HCJ6" s="79"/>
      <c r="HCK6" s="79"/>
      <c r="HCL6" s="79"/>
      <c r="HCM6" s="79"/>
      <c r="HCN6" s="79"/>
      <c r="HCO6" s="79"/>
      <c r="HCP6" s="79"/>
      <c r="HCQ6" s="79"/>
      <c r="HCR6" s="79"/>
      <c r="HCS6" s="79"/>
      <c r="HCT6" s="79"/>
      <c r="HCU6" s="79"/>
      <c r="HCV6" s="79"/>
      <c r="HCW6" s="79"/>
      <c r="HCX6" s="79"/>
      <c r="HCY6" s="79"/>
      <c r="HCZ6" s="79"/>
      <c r="HDA6" s="79"/>
      <c r="HDB6" s="79"/>
      <c r="HDC6" s="79"/>
      <c r="HDD6" s="79"/>
      <c r="HDE6" s="79"/>
      <c r="HDF6" s="79"/>
      <c r="HDG6" s="79"/>
      <c r="HDH6" s="79"/>
      <c r="HDI6" s="79"/>
      <c r="HDJ6" s="79"/>
      <c r="HDK6" s="79"/>
      <c r="HDL6" s="79"/>
      <c r="HDM6" s="79"/>
      <c r="HDN6" s="79"/>
      <c r="HDO6" s="79"/>
      <c r="HDP6" s="79"/>
      <c r="HDQ6" s="79"/>
      <c r="HDR6" s="79"/>
      <c r="HDS6" s="79"/>
      <c r="HDT6" s="79"/>
      <c r="HDU6" s="79"/>
      <c r="HDV6" s="79"/>
      <c r="HDW6" s="79"/>
      <c r="HDX6" s="79"/>
      <c r="HDY6" s="79"/>
      <c r="HDZ6" s="79"/>
      <c r="HEA6" s="79"/>
      <c r="HEB6" s="79"/>
      <c r="HEC6" s="79"/>
      <c r="HED6" s="79"/>
      <c r="HEE6" s="79"/>
      <c r="HEF6" s="79"/>
      <c r="HEG6" s="79"/>
      <c r="HEH6" s="79"/>
      <c r="HEI6" s="79"/>
      <c r="HEJ6" s="79"/>
      <c r="HEK6" s="79"/>
      <c r="HEL6" s="79"/>
      <c r="HEM6" s="79"/>
      <c r="HEN6" s="79"/>
      <c r="HEO6" s="79"/>
      <c r="HEP6" s="79"/>
      <c r="HEQ6" s="79"/>
      <c r="HER6" s="79"/>
      <c r="HES6" s="79"/>
      <c r="HET6" s="79"/>
      <c r="HEU6" s="79"/>
      <c r="HEV6" s="79"/>
      <c r="HEW6" s="79"/>
      <c r="HEX6" s="79"/>
      <c r="HEY6" s="79"/>
      <c r="HEZ6" s="79"/>
      <c r="HFA6" s="79"/>
      <c r="HFB6" s="79"/>
      <c r="HFC6" s="79"/>
      <c r="HFD6" s="79"/>
      <c r="HFE6" s="79"/>
      <c r="HFF6" s="79"/>
      <c r="HFG6" s="79"/>
      <c r="HFH6" s="79"/>
      <c r="HFI6" s="79"/>
      <c r="HFJ6" s="79"/>
      <c r="HFK6" s="79"/>
      <c r="HFL6" s="79"/>
      <c r="HFM6" s="79"/>
      <c r="HFN6" s="79"/>
      <c r="HFO6" s="79"/>
      <c r="HFP6" s="79"/>
      <c r="HFQ6" s="79"/>
      <c r="HFR6" s="79"/>
      <c r="HFS6" s="79"/>
      <c r="HFT6" s="79"/>
      <c r="HFU6" s="79"/>
      <c r="HFV6" s="79"/>
      <c r="HFW6" s="79"/>
      <c r="HFX6" s="79"/>
      <c r="HFY6" s="79"/>
      <c r="HFZ6" s="79"/>
      <c r="HGA6" s="79"/>
      <c r="HGB6" s="79"/>
      <c r="HGC6" s="79"/>
      <c r="HGD6" s="79"/>
      <c r="HGE6" s="79"/>
      <c r="HGF6" s="79"/>
      <c r="HGG6" s="79"/>
      <c r="HGH6" s="79"/>
      <c r="HGI6" s="79"/>
      <c r="HGJ6" s="79"/>
      <c r="HGK6" s="79"/>
      <c r="HGL6" s="79"/>
      <c r="HGM6" s="79"/>
      <c r="HGN6" s="79"/>
      <c r="HGO6" s="79"/>
      <c r="HGP6" s="79"/>
      <c r="HGQ6" s="79"/>
      <c r="HGR6" s="79"/>
      <c r="HGS6" s="79"/>
      <c r="HGT6" s="79"/>
      <c r="HGU6" s="79"/>
      <c r="HGV6" s="79"/>
      <c r="HGW6" s="79"/>
      <c r="HGX6" s="79"/>
      <c r="HGY6" s="79"/>
      <c r="HGZ6" s="79"/>
      <c r="HHA6" s="79"/>
      <c r="HHB6" s="79"/>
      <c r="HHC6" s="79"/>
      <c r="HHD6" s="79"/>
      <c r="HHE6" s="79"/>
      <c r="HHF6" s="79"/>
      <c r="HHG6" s="79"/>
      <c r="HHH6" s="79"/>
      <c r="HHI6" s="79"/>
      <c r="HHJ6" s="79"/>
      <c r="HHK6" s="79"/>
      <c r="HHL6" s="79"/>
      <c r="HHM6" s="79"/>
      <c r="HHN6" s="79"/>
      <c r="HHO6" s="79"/>
      <c r="HHP6" s="79"/>
      <c r="HHQ6" s="79"/>
      <c r="HHR6" s="79"/>
      <c r="HHS6" s="79"/>
      <c r="HHT6" s="79"/>
      <c r="HHU6" s="79"/>
      <c r="HHV6" s="79"/>
      <c r="HHW6" s="79"/>
      <c r="HHX6" s="79"/>
      <c r="HHY6" s="79"/>
      <c r="HHZ6" s="79"/>
      <c r="HIA6" s="79"/>
      <c r="HIB6" s="79"/>
      <c r="HIC6" s="79"/>
      <c r="HID6" s="79"/>
      <c r="HIE6" s="79"/>
      <c r="HIF6" s="79"/>
      <c r="HIG6" s="79"/>
      <c r="HIH6" s="79"/>
      <c r="HII6" s="79"/>
      <c r="HIJ6" s="79"/>
      <c r="HIK6" s="79"/>
      <c r="HIL6" s="79"/>
      <c r="HIM6" s="79"/>
      <c r="HIN6" s="79"/>
      <c r="HIO6" s="79"/>
      <c r="HIP6" s="79"/>
      <c r="HIQ6" s="79"/>
      <c r="HIR6" s="79"/>
      <c r="HIS6" s="79"/>
      <c r="HIT6" s="79"/>
      <c r="HIU6" s="79"/>
      <c r="HIV6" s="79"/>
      <c r="HIW6" s="79"/>
      <c r="HIX6" s="79"/>
      <c r="HIY6" s="79"/>
      <c r="HIZ6" s="79"/>
      <c r="HJA6" s="79"/>
      <c r="HJB6" s="79"/>
      <c r="HJC6" s="79"/>
      <c r="HJD6" s="79"/>
      <c r="HJE6" s="79"/>
      <c r="HJF6" s="79"/>
      <c r="HJG6" s="79"/>
      <c r="HJH6" s="79"/>
      <c r="HJI6" s="79"/>
      <c r="HJJ6" s="79"/>
      <c r="HJK6" s="79"/>
      <c r="HJL6" s="79"/>
      <c r="HJM6" s="79"/>
      <c r="HJN6" s="79"/>
      <c r="HJO6" s="79"/>
      <c r="HJP6" s="79"/>
      <c r="HJQ6" s="79"/>
      <c r="HJR6" s="79"/>
      <c r="HJS6" s="79"/>
      <c r="HJT6" s="79"/>
      <c r="HJU6" s="79"/>
      <c r="HJV6" s="79"/>
      <c r="HJW6" s="79"/>
      <c r="HJX6" s="79"/>
      <c r="HJY6" s="79"/>
      <c r="HJZ6" s="79"/>
      <c r="HKA6" s="79"/>
      <c r="HKB6" s="79"/>
      <c r="HKC6" s="79"/>
      <c r="HKD6" s="79"/>
      <c r="HKE6" s="79"/>
      <c r="HKF6" s="79"/>
      <c r="HKG6" s="79"/>
      <c r="HKH6" s="79"/>
      <c r="HKI6" s="79"/>
      <c r="HKJ6" s="79"/>
      <c r="HKK6" s="79"/>
      <c r="HKL6" s="79"/>
      <c r="HKM6" s="79"/>
      <c r="HKN6" s="79"/>
      <c r="HKO6" s="79"/>
      <c r="HKP6" s="79"/>
      <c r="HKQ6" s="79"/>
      <c r="HKR6" s="79"/>
      <c r="HKS6" s="79"/>
      <c r="HKT6" s="79"/>
      <c r="HKU6" s="79"/>
      <c r="HKV6" s="79"/>
      <c r="HKW6" s="79"/>
      <c r="HKX6" s="79"/>
      <c r="HKY6" s="79"/>
      <c r="HKZ6" s="79"/>
      <c r="HLA6" s="79"/>
      <c r="HLB6" s="79"/>
      <c r="HLC6" s="79"/>
      <c r="HLD6" s="79"/>
      <c r="HLE6" s="79"/>
      <c r="HLF6" s="79"/>
      <c r="HLG6" s="79"/>
      <c r="HLH6" s="79"/>
      <c r="HLI6" s="79"/>
      <c r="HLJ6" s="79"/>
      <c r="HLK6" s="79"/>
      <c r="HLL6" s="79"/>
      <c r="HLM6" s="79"/>
      <c r="HLN6" s="79"/>
      <c r="HLO6" s="79"/>
      <c r="HLP6" s="79"/>
      <c r="HLQ6" s="79"/>
      <c r="HLR6" s="79"/>
      <c r="HLS6" s="79"/>
      <c r="HLT6" s="79"/>
      <c r="HLU6" s="79"/>
      <c r="HLV6" s="79"/>
      <c r="HLW6" s="79"/>
      <c r="HLX6" s="79"/>
      <c r="HLY6" s="79"/>
      <c r="HLZ6" s="79"/>
      <c r="HMA6" s="79"/>
      <c r="HMB6" s="79"/>
      <c r="HMC6" s="79"/>
      <c r="HMD6" s="79"/>
      <c r="HME6" s="79"/>
      <c r="HMF6" s="79"/>
      <c r="HMG6" s="79"/>
      <c r="HMH6" s="79"/>
      <c r="HMI6" s="79"/>
      <c r="HMJ6" s="79"/>
      <c r="HMK6" s="79"/>
      <c r="HML6" s="79"/>
      <c r="HMM6" s="79"/>
      <c r="HMN6" s="79"/>
      <c r="HMO6" s="79"/>
      <c r="HMP6" s="79"/>
      <c r="HMQ6" s="79"/>
      <c r="HMR6" s="79"/>
      <c r="HMS6" s="79"/>
      <c r="HMT6" s="79"/>
      <c r="HMU6" s="79"/>
      <c r="HMV6" s="79"/>
      <c r="HMW6" s="79"/>
      <c r="HMX6" s="79"/>
      <c r="HMY6" s="79"/>
      <c r="HMZ6" s="79"/>
      <c r="HNA6" s="79"/>
      <c r="HNB6" s="79"/>
      <c r="HNC6" s="79"/>
      <c r="HND6" s="79"/>
      <c r="HNE6" s="79"/>
      <c r="HNF6" s="79"/>
      <c r="HNG6" s="79"/>
      <c r="HNH6" s="79"/>
      <c r="HNI6" s="79"/>
      <c r="HNJ6" s="79"/>
      <c r="HNK6" s="79"/>
      <c r="HNL6" s="79"/>
      <c r="HNM6" s="79"/>
      <c r="HNN6" s="79"/>
      <c r="HNO6" s="79"/>
      <c r="HNP6" s="79"/>
      <c r="HNQ6" s="79"/>
      <c r="HNR6" s="79"/>
      <c r="HNS6" s="79"/>
      <c r="HNT6" s="79"/>
      <c r="HNU6" s="79"/>
      <c r="HNV6" s="79"/>
      <c r="HNW6" s="79"/>
      <c r="HNX6" s="79"/>
      <c r="HNY6" s="79"/>
      <c r="HNZ6" s="79"/>
      <c r="HOA6" s="79"/>
      <c r="HOB6" s="79"/>
      <c r="HOC6" s="79"/>
      <c r="HOD6" s="79"/>
      <c r="HOE6" s="79"/>
      <c r="HOF6" s="79"/>
      <c r="HOG6" s="79"/>
      <c r="HOH6" s="79"/>
      <c r="HOI6" s="79"/>
      <c r="HOJ6" s="79"/>
      <c r="HOK6" s="79"/>
      <c r="HOL6" s="79"/>
      <c r="HOM6" s="79"/>
      <c r="HON6" s="79"/>
      <c r="HOO6" s="79"/>
      <c r="HOP6" s="79"/>
      <c r="HOQ6" s="79"/>
      <c r="HOR6" s="79"/>
      <c r="HOS6" s="79"/>
      <c r="HOT6" s="79"/>
      <c r="HOU6" s="79"/>
      <c r="HOV6" s="79"/>
      <c r="HOW6" s="79"/>
      <c r="HOX6" s="79"/>
      <c r="HOY6" s="79"/>
      <c r="HOZ6" s="79"/>
      <c r="HPA6" s="79"/>
      <c r="HPB6" s="79"/>
      <c r="HPC6" s="79"/>
      <c r="HPD6" s="79"/>
      <c r="HPE6" s="79"/>
      <c r="HPF6" s="79"/>
      <c r="HPG6" s="79"/>
      <c r="HPH6" s="79"/>
      <c r="HPI6" s="79"/>
      <c r="HPJ6" s="79"/>
      <c r="HPK6" s="79"/>
      <c r="HPL6" s="79"/>
      <c r="HPM6" s="79"/>
      <c r="HPN6" s="79"/>
      <c r="HPO6" s="79"/>
      <c r="HPP6" s="79"/>
      <c r="HPQ6" s="79"/>
      <c r="HPR6" s="79"/>
      <c r="HPS6" s="79"/>
      <c r="HPT6" s="79"/>
      <c r="HPU6" s="79"/>
      <c r="HPV6" s="79"/>
      <c r="HPW6" s="79"/>
      <c r="HPX6" s="79"/>
      <c r="HPY6" s="79"/>
      <c r="HPZ6" s="79"/>
      <c r="HQA6" s="79"/>
      <c r="HQB6" s="79"/>
      <c r="HQC6" s="79"/>
      <c r="HQD6" s="79"/>
      <c r="HQE6" s="79"/>
      <c r="HQF6" s="79"/>
      <c r="HQG6" s="79"/>
      <c r="HQH6" s="79"/>
      <c r="HQI6" s="79"/>
      <c r="HQJ6" s="79"/>
      <c r="HQK6" s="79"/>
      <c r="HQL6" s="79"/>
      <c r="HQM6" s="79"/>
      <c r="HQN6" s="79"/>
      <c r="HQO6" s="79"/>
      <c r="HQP6" s="79"/>
      <c r="HQQ6" s="79"/>
      <c r="HQR6" s="79"/>
      <c r="HQS6" s="79"/>
      <c r="HQT6" s="79"/>
      <c r="HQU6" s="79"/>
      <c r="HQV6" s="79"/>
      <c r="HQW6" s="79"/>
      <c r="HQX6" s="79"/>
      <c r="HQY6" s="79"/>
      <c r="HQZ6" s="79"/>
      <c r="HRA6" s="79"/>
      <c r="HRB6" s="79"/>
      <c r="HRC6" s="79"/>
      <c r="HRD6" s="79"/>
      <c r="HRE6" s="79"/>
      <c r="HRF6" s="79"/>
      <c r="HRG6" s="79"/>
      <c r="HRH6" s="79"/>
      <c r="HRI6" s="79"/>
      <c r="HRJ6" s="79"/>
      <c r="HRK6" s="79"/>
      <c r="HRL6" s="79"/>
      <c r="HRM6" s="79"/>
      <c r="HRN6" s="79"/>
      <c r="HRO6" s="79"/>
      <c r="HRP6" s="79"/>
      <c r="HRQ6" s="79"/>
      <c r="HRR6" s="79"/>
      <c r="HRS6" s="79"/>
      <c r="HRT6" s="79"/>
      <c r="HRU6" s="79"/>
      <c r="HRV6" s="79"/>
      <c r="HRW6" s="79"/>
      <c r="HRX6" s="79"/>
      <c r="HRY6" s="79"/>
      <c r="HRZ6" s="79"/>
      <c r="HSA6" s="79"/>
      <c r="HSB6" s="79"/>
      <c r="HSC6" s="79"/>
      <c r="HSD6" s="79"/>
      <c r="HSE6" s="79"/>
      <c r="HSF6" s="79"/>
      <c r="HSG6" s="79"/>
      <c r="HSH6" s="79"/>
      <c r="HSI6" s="79"/>
      <c r="HSJ6" s="79"/>
      <c r="HSK6" s="79"/>
      <c r="HSL6" s="79"/>
      <c r="HSM6" s="79"/>
      <c r="HSN6" s="79"/>
      <c r="HSO6" s="79"/>
      <c r="HSP6" s="79"/>
      <c r="HSQ6" s="79"/>
      <c r="HSR6" s="79"/>
      <c r="HSS6" s="79"/>
      <c r="HST6" s="79"/>
      <c r="HSU6" s="79"/>
      <c r="HSV6" s="79"/>
      <c r="HSW6" s="79"/>
      <c r="HSX6" s="79"/>
      <c r="HSY6" s="79"/>
      <c r="HSZ6" s="79"/>
      <c r="HTA6" s="79"/>
      <c r="HTB6" s="79"/>
      <c r="HTC6" s="79"/>
      <c r="HTD6" s="79"/>
      <c r="HTE6" s="79"/>
      <c r="HTF6" s="79"/>
      <c r="HTG6" s="79"/>
      <c r="HTH6" s="79"/>
      <c r="HTI6" s="79"/>
      <c r="HTJ6" s="79"/>
      <c r="HTK6" s="79"/>
      <c r="HTL6" s="79"/>
      <c r="HTM6" s="79"/>
      <c r="HTN6" s="79"/>
      <c r="HTO6" s="79"/>
      <c r="HTP6" s="79"/>
      <c r="HTQ6" s="79"/>
      <c r="HTR6" s="79"/>
      <c r="HTS6" s="79"/>
      <c r="HTT6" s="79"/>
      <c r="HTU6" s="79"/>
      <c r="HTV6" s="79"/>
      <c r="HTW6" s="79"/>
      <c r="HTX6" s="79"/>
      <c r="HTY6" s="79"/>
      <c r="HTZ6" s="79"/>
      <c r="HUA6" s="79"/>
      <c r="HUB6" s="79"/>
      <c r="HUC6" s="79"/>
      <c r="HUD6" s="79"/>
      <c r="HUE6" s="79"/>
      <c r="HUF6" s="79"/>
      <c r="HUG6" s="79"/>
      <c r="HUH6" s="79"/>
      <c r="HUI6" s="79"/>
      <c r="HUJ6" s="79"/>
      <c r="HUK6" s="79"/>
      <c r="HUL6" s="79"/>
      <c r="HUM6" s="79"/>
      <c r="HUN6" s="79"/>
      <c r="HUO6" s="79"/>
      <c r="HUP6" s="79"/>
      <c r="HUQ6" s="79"/>
      <c r="HUR6" s="79"/>
      <c r="HUS6" s="79"/>
      <c r="HUT6" s="79"/>
      <c r="HUU6" s="79"/>
      <c r="HUV6" s="79"/>
      <c r="HUW6" s="79"/>
      <c r="HUX6" s="79"/>
      <c r="HUY6" s="79"/>
      <c r="HUZ6" s="79"/>
      <c r="HVA6" s="79"/>
      <c r="HVB6" s="79"/>
      <c r="HVC6" s="79"/>
      <c r="HVD6" s="79"/>
      <c r="HVE6" s="79"/>
      <c r="HVF6" s="79"/>
      <c r="HVG6" s="79"/>
      <c r="HVH6" s="79"/>
      <c r="HVI6" s="79"/>
      <c r="HVJ6" s="79"/>
      <c r="HVK6" s="79"/>
      <c r="HVL6" s="79"/>
      <c r="HVM6" s="79"/>
      <c r="HVN6" s="79"/>
      <c r="HVO6" s="79"/>
      <c r="HVP6" s="79"/>
      <c r="HVQ6" s="79"/>
      <c r="HVR6" s="79"/>
      <c r="HVS6" s="79"/>
      <c r="HVT6" s="79"/>
      <c r="HVU6" s="79"/>
      <c r="HVV6" s="79"/>
      <c r="HVW6" s="79"/>
      <c r="HVX6" s="79"/>
      <c r="HVY6" s="79"/>
      <c r="HVZ6" s="79"/>
      <c r="HWA6" s="79"/>
      <c r="HWB6" s="79"/>
      <c r="HWC6" s="79"/>
      <c r="HWD6" s="79"/>
      <c r="HWE6" s="79"/>
      <c r="HWF6" s="79"/>
      <c r="HWG6" s="79"/>
      <c r="HWH6" s="79"/>
      <c r="HWI6" s="79"/>
      <c r="HWJ6" s="79"/>
      <c r="HWK6" s="79"/>
      <c r="HWL6" s="79"/>
      <c r="HWM6" s="79"/>
      <c r="HWN6" s="79"/>
      <c r="HWO6" s="79"/>
      <c r="HWP6" s="79"/>
      <c r="HWQ6" s="79"/>
      <c r="HWR6" s="79"/>
      <c r="HWS6" s="79"/>
      <c r="HWT6" s="79"/>
      <c r="HWU6" s="79"/>
      <c r="HWV6" s="79"/>
      <c r="HWW6" s="79"/>
      <c r="HWX6" s="79"/>
      <c r="HWY6" s="79"/>
      <c r="HWZ6" s="79"/>
      <c r="HXA6" s="79"/>
      <c r="HXB6" s="79"/>
      <c r="HXC6" s="79"/>
      <c r="HXD6" s="79"/>
      <c r="HXE6" s="79"/>
      <c r="HXF6" s="79"/>
      <c r="HXG6" s="79"/>
      <c r="HXH6" s="79"/>
      <c r="HXI6" s="79"/>
      <c r="HXJ6" s="79"/>
      <c r="HXK6" s="79"/>
      <c r="HXL6" s="79"/>
      <c r="HXM6" s="79"/>
      <c r="HXN6" s="79"/>
      <c r="HXO6" s="79"/>
      <c r="HXP6" s="79"/>
      <c r="HXQ6" s="79"/>
      <c r="HXR6" s="79"/>
      <c r="HXS6" s="79"/>
      <c r="HXT6" s="79"/>
      <c r="HXU6" s="79"/>
      <c r="HXV6" s="79"/>
      <c r="HXW6" s="79"/>
      <c r="HXX6" s="79"/>
      <c r="HXY6" s="79"/>
      <c r="HXZ6" s="79"/>
      <c r="HYA6" s="79"/>
      <c r="HYB6" s="79"/>
      <c r="HYC6" s="79"/>
      <c r="HYD6" s="79"/>
      <c r="HYE6" s="79"/>
      <c r="HYF6" s="79"/>
      <c r="HYG6" s="79"/>
      <c r="HYH6" s="79"/>
      <c r="HYI6" s="79"/>
      <c r="HYJ6" s="79"/>
      <c r="HYK6" s="79"/>
      <c r="HYL6" s="79"/>
      <c r="HYM6" s="79"/>
      <c r="HYN6" s="79"/>
      <c r="HYO6" s="79"/>
      <c r="HYP6" s="79"/>
      <c r="HYQ6" s="79"/>
      <c r="HYR6" s="79"/>
      <c r="HYS6" s="79"/>
      <c r="HYT6" s="79"/>
      <c r="HYU6" s="79"/>
      <c r="HYV6" s="79"/>
      <c r="HYW6" s="79"/>
      <c r="HYX6" s="79"/>
      <c r="HYY6" s="79"/>
      <c r="HYZ6" s="79"/>
      <c r="HZA6" s="79"/>
      <c r="HZB6" s="79"/>
      <c r="HZC6" s="79"/>
      <c r="HZD6" s="79"/>
      <c r="HZE6" s="79"/>
      <c r="HZF6" s="79"/>
      <c r="HZG6" s="79"/>
      <c r="HZH6" s="79"/>
      <c r="HZI6" s="79"/>
      <c r="HZJ6" s="79"/>
      <c r="HZK6" s="79"/>
      <c r="HZL6" s="79"/>
      <c r="HZM6" s="79"/>
      <c r="HZN6" s="79"/>
      <c r="HZO6" s="79"/>
      <c r="HZP6" s="79"/>
      <c r="HZQ6" s="79"/>
      <c r="HZR6" s="79"/>
      <c r="HZS6" s="79"/>
      <c r="HZT6" s="79"/>
      <c r="HZU6" s="79"/>
      <c r="HZV6" s="79"/>
      <c r="HZW6" s="79"/>
      <c r="HZX6" s="79"/>
      <c r="HZY6" s="79"/>
      <c r="HZZ6" s="79"/>
      <c r="IAA6" s="79"/>
      <c r="IAB6" s="79"/>
      <c r="IAC6" s="79"/>
      <c r="IAD6" s="79"/>
      <c r="IAE6" s="79"/>
      <c r="IAF6" s="79"/>
      <c r="IAG6" s="79"/>
      <c r="IAH6" s="79"/>
      <c r="IAI6" s="79"/>
      <c r="IAJ6" s="79"/>
      <c r="IAK6" s="79"/>
      <c r="IAL6" s="79"/>
      <c r="IAM6" s="79"/>
      <c r="IAN6" s="79"/>
      <c r="IAO6" s="79"/>
      <c r="IAP6" s="79"/>
      <c r="IAQ6" s="79"/>
      <c r="IAR6" s="79"/>
      <c r="IAS6" s="79"/>
      <c r="IAT6" s="79"/>
      <c r="IAU6" s="79"/>
      <c r="IAV6" s="79"/>
      <c r="IAW6" s="79"/>
      <c r="IAX6" s="79"/>
      <c r="IAY6" s="79"/>
      <c r="IAZ6" s="79"/>
      <c r="IBA6" s="79"/>
      <c r="IBB6" s="79"/>
      <c r="IBC6" s="79"/>
      <c r="IBD6" s="79"/>
      <c r="IBE6" s="79"/>
      <c r="IBF6" s="79"/>
      <c r="IBG6" s="79"/>
      <c r="IBH6" s="79"/>
      <c r="IBI6" s="79"/>
      <c r="IBJ6" s="79"/>
      <c r="IBK6" s="79"/>
      <c r="IBL6" s="79"/>
      <c r="IBM6" s="79"/>
      <c r="IBN6" s="79"/>
      <c r="IBO6" s="79"/>
      <c r="IBP6" s="79"/>
      <c r="IBQ6" s="79"/>
      <c r="IBR6" s="79"/>
      <c r="IBS6" s="79"/>
      <c r="IBT6" s="79"/>
      <c r="IBU6" s="79"/>
      <c r="IBV6" s="79"/>
      <c r="IBW6" s="79"/>
      <c r="IBX6" s="79"/>
      <c r="IBY6" s="79"/>
      <c r="IBZ6" s="79"/>
      <c r="ICA6" s="79"/>
      <c r="ICB6" s="79"/>
      <c r="ICC6" s="79"/>
      <c r="ICD6" s="79"/>
      <c r="ICE6" s="79"/>
      <c r="ICF6" s="79"/>
      <c r="ICG6" s="79"/>
      <c r="ICH6" s="79"/>
      <c r="ICI6" s="79"/>
      <c r="ICJ6" s="79"/>
      <c r="ICK6" s="79"/>
      <c r="ICL6" s="79"/>
      <c r="ICM6" s="79"/>
      <c r="ICN6" s="79"/>
      <c r="ICO6" s="79"/>
      <c r="ICP6" s="79"/>
      <c r="ICQ6" s="79"/>
      <c r="ICR6" s="79"/>
      <c r="ICS6" s="79"/>
      <c r="ICT6" s="79"/>
      <c r="ICU6" s="79"/>
      <c r="ICV6" s="79"/>
      <c r="ICW6" s="79"/>
      <c r="ICX6" s="79"/>
      <c r="ICY6" s="79"/>
      <c r="ICZ6" s="79"/>
      <c r="IDA6" s="79"/>
      <c r="IDB6" s="79"/>
      <c r="IDC6" s="79"/>
      <c r="IDD6" s="79"/>
      <c r="IDE6" s="79"/>
      <c r="IDF6" s="79"/>
      <c r="IDG6" s="79"/>
      <c r="IDH6" s="79"/>
      <c r="IDI6" s="79"/>
      <c r="IDJ6" s="79"/>
      <c r="IDK6" s="79"/>
      <c r="IDL6" s="79"/>
      <c r="IDM6" s="79"/>
      <c r="IDN6" s="79"/>
      <c r="IDO6" s="79"/>
      <c r="IDP6" s="79"/>
      <c r="IDQ6" s="79"/>
      <c r="IDR6" s="79"/>
      <c r="IDS6" s="79"/>
      <c r="IDT6" s="79"/>
      <c r="IDU6" s="79"/>
      <c r="IDV6" s="79"/>
      <c r="IDW6" s="79"/>
      <c r="IDX6" s="79"/>
      <c r="IDY6" s="79"/>
      <c r="IDZ6" s="79"/>
      <c r="IEA6" s="79"/>
      <c r="IEB6" s="79"/>
      <c r="IEC6" s="79"/>
      <c r="IED6" s="79"/>
      <c r="IEE6" s="79"/>
      <c r="IEF6" s="79"/>
      <c r="IEG6" s="79"/>
      <c r="IEH6" s="79"/>
      <c r="IEI6" s="79"/>
      <c r="IEJ6" s="79"/>
      <c r="IEK6" s="79"/>
      <c r="IEL6" s="79"/>
      <c r="IEM6" s="79"/>
      <c r="IEN6" s="79"/>
      <c r="IEO6" s="79"/>
      <c r="IEP6" s="79"/>
      <c r="IEQ6" s="79"/>
      <c r="IER6" s="79"/>
      <c r="IES6" s="79"/>
      <c r="IET6" s="79"/>
      <c r="IEU6" s="79"/>
      <c r="IEV6" s="79"/>
      <c r="IEW6" s="79"/>
      <c r="IEX6" s="79"/>
      <c r="IEY6" s="79"/>
      <c r="IEZ6" s="79"/>
      <c r="IFA6" s="79"/>
      <c r="IFB6" s="79"/>
      <c r="IFC6" s="79"/>
      <c r="IFD6" s="79"/>
      <c r="IFE6" s="79"/>
      <c r="IFF6" s="79"/>
      <c r="IFG6" s="79"/>
      <c r="IFH6" s="79"/>
      <c r="IFI6" s="79"/>
      <c r="IFJ6" s="79"/>
      <c r="IFK6" s="79"/>
      <c r="IFL6" s="79"/>
      <c r="IFM6" s="79"/>
      <c r="IFN6" s="79"/>
      <c r="IFO6" s="79"/>
      <c r="IFP6" s="79"/>
      <c r="IFQ6" s="79"/>
      <c r="IFR6" s="79"/>
      <c r="IFS6" s="79"/>
      <c r="IFT6" s="79"/>
      <c r="IFU6" s="79"/>
      <c r="IFV6" s="79"/>
      <c r="IFW6" s="79"/>
      <c r="IFX6" s="79"/>
      <c r="IFY6" s="79"/>
      <c r="IFZ6" s="79"/>
      <c r="IGA6" s="79"/>
      <c r="IGB6" s="79"/>
      <c r="IGC6" s="79"/>
      <c r="IGD6" s="79"/>
      <c r="IGE6" s="79"/>
      <c r="IGF6" s="79"/>
      <c r="IGG6" s="79"/>
      <c r="IGH6" s="79"/>
      <c r="IGI6" s="79"/>
      <c r="IGJ6" s="79"/>
      <c r="IGK6" s="79"/>
      <c r="IGL6" s="79"/>
      <c r="IGM6" s="79"/>
      <c r="IGN6" s="79"/>
      <c r="IGO6" s="79"/>
      <c r="IGP6" s="79"/>
      <c r="IGQ6" s="79"/>
      <c r="IGR6" s="79"/>
      <c r="IGS6" s="79"/>
      <c r="IGT6" s="79"/>
      <c r="IGU6" s="79"/>
      <c r="IGV6" s="79"/>
      <c r="IGW6" s="79"/>
      <c r="IGX6" s="79"/>
      <c r="IGY6" s="79"/>
      <c r="IGZ6" s="79"/>
      <c r="IHA6" s="79"/>
      <c r="IHB6" s="79"/>
      <c r="IHC6" s="79"/>
      <c r="IHD6" s="79"/>
      <c r="IHE6" s="79"/>
      <c r="IHF6" s="79"/>
      <c r="IHG6" s="79"/>
      <c r="IHH6" s="79"/>
      <c r="IHI6" s="79"/>
      <c r="IHJ6" s="79"/>
      <c r="IHK6" s="79"/>
      <c r="IHL6" s="79"/>
      <c r="IHM6" s="79"/>
      <c r="IHN6" s="79"/>
      <c r="IHO6" s="79"/>
      <c r="IHP6" s="79"/>
      <c r="IHQ6" s="79"/>
      <c r="IHR6" s="79"/>
      <c r="IHS6" s="79"/>
      <c r="IHT6" s="79"/>
      <c r="IHU6" s="79"/>
      <c r="IHV6" s="79"/>
      <c r="IHW6" s="79"/>
      <c r="IHX6" s="79"/>
      <c r="IHY6" s="79"/>
      <c r="IHZ6" s="79"/>
      <c r="IIA6" s="79"/>
      <c r="IIB6" s="79"/>
      <c r="IIC6" s="79"/>
      <c r="IID6" s="79"/>
      <c r="IIE6" s="79"/>
      <c r="IIF6" s="79"/>
      <c r="IIG6" s="79"/>
      <c r="IIH6" s="79"/>
      <c r="III6" s="79"/>
      <c r="IIJ6" s="79"/>
      <c r="IIK6" s="79"/>
      <c r="IIL6" s="79"/>
      <c r="IIM6" s="79"/>
      <c r="IIN6" s="79"/>
      <c r="IIO6" s="79"/>
      <c r="IIP6" s="79"/>
      <c r="IIQ6" s="79"/>
      <c r="IIR6" s="79"/>
      <c r="IIS6" s="79"/>
      <c r="IIT6" s="79"/>
      <c r="IIU6" s="79"/>
      <c r="IIV6" s="79"/>
      <c r="IIW6" s="79"/>
      <c r="IIX6" s="79"/>
      <c r="IIY6" s="79"/>
      <c r="IIZ6" s="79"/>
      <c r="IJA6" s="79"/>
      <c r="IJB6" s="79"/>
      <c r="IJC6" s="79"/>
      <c r="IJD6" s="79"/>
      <c r="IJE6" s="79"/>
      <c r="IJF6" s="79"/>
      <c r="IJG6" s="79"/>
      <c r="IJH6" s="79"/>
      <c r="IJI6" s="79"/>
      <c r="IJJ6" s="79"/>
      <c r="IJK6" s="79"/>
      <c r="IJL6" s="79"/>
      <c r="IJM6" s="79"/>
      <c r="IJN6" s="79"/>
      <c r="IJO6" s="79"/>
      <c r="IJP6" s="79"/>
      <c r="IJQ6" s="79"/>
      <c r="IJR6" s="79"/>
      <c r="IJS6" s="79"/>
      <c r="IJT6" s="79"/>
      <c r="IJU6" s="79"/>
      <c r="IJV6" s="79"/>
      <c r="IJW6" s="79"/>
      <c r="IJX6" s="79"/>
      <c r="IJY6" s="79"/>
      <c r="IJZ6" s="79"/>
      <c r="IKA6" s="79"/>
      <c r="IKB6" s="79"/>
      <c r="IKC6" s="79"/>
      <c r="IKD6" s="79"/>
      <c r="IKE6" s="79"/>
      <c r="IKF6" s="79"/>
      <c r="IKG6" s="79"/>
      <c r="IKH6" s="79"/>
      <c r="IKI6" s="79"/>
      <c r="IKJ6" s="79"/>
      <c r="IKK6" s="79"/>
      <c r="IKL6" s="79"/>
      <c r="IKM6" s="79"/>
      <c r="IKN6" s="79"/>
      <c r="IKO6" s="79"/>
      <c r="IKP6" s="79"/>
      <c r="IKQ6" s="79"/>
      <c r="IKR6" s="79"/>
      <c r="IKS6" s="79"/>
      <c r="IKT6" s="79"/>
      <c r="IKU6" s="79"/>
      <c r="IKV6" s="79"/>
      <c r="IKW6" s="79"/>
      <c r="IKX6" s="79"/>
      <c r="IKY6" s="79"/>
      <c r="IKZ6" s="79"/>
      <c r="ILA6" s="79"/>
      <c r="ILB6" s="79"/>
      <c r="ILC6" s="79"/>
      <c r="ILD6" s="79"/>
      <c r="ILE6" s="79"/>
      <c r="ILF6" s="79"/>
      <c r="ILG6" s="79"/>
      <c r="ILH6" s="79"/>
      <c r="ILI6" s="79"/>
      <c r="ILJ6" s="79"/>
      <c r="ILK6" s="79"/>
      <c r="ILL6" s="79"/>
      <c r="ILM6" s="79"/>
      <c r="ILN6" s="79"/>
      <c r="ILO6" s="79"/>
      <c r="ILP6" s="79"/>
      <c r="ILQ6" s="79"/>
      <c r="ILR6" s="79"/>
      <c r="ILS6" s="79"/>
      <c r="ILT6" s="79"/>
      <c r="ILU6" s="79"/>
      <c r="ILV6" s="79"/>
      <c r="ILW6" s="79"/>
      <c r="ILX6" s="79"/>
      <c r="ILY6" s="79"/>
      <c r="ILZ6" s="79"/>
      <c r="IMA6" s="79"/>
      <c r="IMB6" s="79"/>
      <c r="IMC6" s="79"/>
      <c r="IMD6" s="79"/>
      <c r="IME6" s="79"/>
      <c r="IMF6" s="79"/>
      <c r="IMG6" s="79"/>
      <c r="IMH6" s="79"/>
      <c r="IMI6" s="79"/>
      <c r="IMJ6" s="79"/>
      <c r="IMK6" s="79"/>
      <c r="IML6" s="79"/>
      <c r="IMM6" s="79"/>
      <c r="IMN6" s="79"/>
      <c r="IMO6" s="79"/>
      <c r="IMP6" s="79"/>
      <c r="IMQ6" s="79"/>
      <c r="IMR6" s="79"/>
      <c r="IMS6" s="79"/>
      <c r="IMT6" s="79"/>
      <c r="IMU6" s="79"/>
      <c r="IMV6" s="79"/>
      <c r="IMW6" s="79"/>
      <c r="IMX6" s="79"/>
      <c r="IMY6" s="79"/>
      <c r="IMZ6" s="79"/>
      <c r="INA6" s="79"/>
      <c r="INB6" s="79"/>
      <c r="INC6" s="79"/>
      <c r="IND6" s="79"/>
      <c r="INE6" s="79"/>
      <c r="INF6" s="79"/>
      <c r="ING6" s="79"/>
      <c r="INH6" s="79"/>
      <c r="INI6" s="79"/>
      <c r="INJ6" s="79"/>
      <c r="INK6" s="79"/>
      <c r="INL6" s="79"/>
      <c r="INM6" s="79"/>
      <c r="INN6" s="79"/>
      <c r="INO6" s="79"/>
      <c r="INP6" s="79"/>
      <c r="INQ6" s="79"/>
      <c r="INR6" s="79"/>
      <c r="INS6" s="79"/>
      <c r="INT6" s="79"/>
      <c r="INU6" s="79"/>
      <c r="INV6" s="79"/>
      <c r="INW6" s="79"/>
      <c r="INX6" s="79"/>
      <c r="INY6" s="79"/>
      <c r="INZ6" s="79"/>
      <c r="IOA6" s="79"/>
      <c r="IOB6" s="79"/>
      <c r="IOC6" s="79"/>
      <c r="IOD6" s="79"/>
      <c r="IOE6" s="79"/>
      <c r="IOF6" s="79"/>
      <c r="IOG6" s="79"/>
      <c r="IOH6" s="79"/>
      <c r="IOI6" s="79"/>
      <c r="IOJ6" s="79"/>
      <c r="IOK6" s="79"/>
      <c r="IOL6" s="79"/>
      <c r="IOM6" s="79"/>
      <c r="ION6" s="79"/>
      <c r="IOO6" s="79"/>
      <c r="IOP6" s="79"/>
      <c r="IOQ6" s="79"/>
      <c r="IOR6" s="79"/>
      <c r="IOS6" s="79"/>
      <c r="IOT6" s="79"/>
      <c r="IOU6" s="79"/>
      <c r="IOV6" s="79"/>
      <c r="IOW6" s="79"/>
      <c r="IOX6" s="79"/>
      <c r="IOY6" s="79"/>
      <c r="IOZ6" s="79"/>
      <c r="IPA6" s="79"/>
      <c r="IPB6" s="79"/>
      <c r="IPC6" s="79"/>
      <c r="IPD6" s="79"/>
      <c r="IPE6" s="79"/>
      <c r="IPF6" s="79"/>
      <c r="IPG6" s="79"/>
      <c r="IPH6" s="79"/>
      <c r="IPI6" s="79"/>
      <c r="IPJ6" s="79"/>
      <c r="IPK6" s="79"/>
      <c r="IPL6" s="79"/>
      <c r="IPM6" s="79"/>
      <c r="IPN6" s="79"/>
      <c r="IPO6" s="79"/>
      <c r="IPP6" s="79"/>
      <c r="IPQ6" s="79"/>
      <c r="IPR6" s="79"/>
      <c r="IPS6" s="79"/>
      <c r="IPT6" s="79"/>
      <c r="IPU6" s="79"/>
      <c r="IPV6" s="79"/>
      <c r="IPW6" s="79"/>
      <c r="IPX6" s="79"/>
      <c r="IPY6" s="79"/>
      <c r="IPZ6" s="79"/>
      <c r="IQA6" s="79"/>
      <c r="IQB6" s="79"/>
      <c r="IQC6" s="79"/>
      <c r="IQD6" s="79"/>
      <c r="IQE6" s="79"/>
      <c r="IQF6" s="79"/>
      <c r="IQG6" s="79"/>
      <c r="IQH6" s="79"/>
      <c r="IQI6" s="79"/>
      <c r="IQJ6" s="79"/>
      <c r="IQK6" s="79"/>
      <c r="IQL6" s="79"/>
      <c r="IQM6" s="79"/>
      <c r="IQN6" s="79"/>
      <c r="IQO6" s="79"/>
      <c r="IQP6" s="79"/>
      <c r="IQQ6" s="79"/>
      <c r="IQR6" s="79"/>
      <c r="IQS6" s="79"/>
      <c r="IQT6" s="79"/>
      <c r="IQU6" s="79"/>
      <c r="IQV6" s="79"/>
      <c r="IQW6" s="79"/>
      <c r="IQX6" s="79"/>
      <c r="IQY6" s="79"/>
      <c r="IQZ6" s="79"/>
      <c r="IRA6" s="79"/>
      <c r="IRB6" s="79"/>
      <c r="IRC6" s="79"/>
      <c r="IRD6" s="79"/>
      <c r="IRE6" s="79"/>
      <c r="IRF6" s="79"/>
      <c r="IRG6" s="79"/>
      <c r="IRH6" s="79"/>
      <c r="IRI6" s="79"/>
      <c r="IRJ6" s="79"/>
      <c r="IRK6" s="79"/>
      <c r="IRL6" s="79"/>
      <c r="IRM6" s="79"/>
      <c r="IRN6" s="79"/>
      <c r="IRO6" s="79"/>
      <c r="IRP6" s="79"/>
      <c r="IRQ6" s="79"/>
      <c r="IRR6" s="79"/>
      <c r="IRS6" s="79"/>
      <c r="IRT6" s="79"/>
      <c r="IRU6" s="79"/>
      <c r="IRV6" s="79"/>
      <c r="IRW6" s="79"/>
      <c r="IRX6" s="79"/>
      <c r="IRY6" s="79"/>
      <c r="IRZ6" s="79"/>
      <c r="ISA6" s="79"/>
      <c r="ISB6" s="79"/>
      <c r="ISC6" s="79"/>
      <c r="ISD6" s="79"/>
      <c r="ISE6" s="79"/>
      <c r="ISF6" s="79"/>
      <c r="ISG6" s="79"/>
      <c r="ISH6" s="79"/>
      <c r="ISI6" s="79"/>
      <c r="ISJ6" s="79"/>
      <c r="ISK6" s="79"/>
      <c r="ISL6" s="79"/>
      <c r="ISM6" s="79"/>
      <c r="ISN6" s="79"/>
      <c r="ISO6" s="79"/>
      <c r="ISP6" s="79"/>
      <c r="ISQ6" s="79"/>
      <c r="ISR6" s="79"/>
      <c r="ISS6" s="79"/>
      <c r="IST6" s="79"/>
      <c r="ISU6" s="79"/>
      <c r="ISV6" s="79"/>
      <c r="ISW6" s="79"/>
      <c r="ISX6" s="79"/>
      <c r="ISY6" s="79"/>
      <c r="ISZ6" s="79"/>
      <c r="ITA6" s="79"/>
      <c r="ITB6" s="79"/>
      <c r="ITC6" s="79"/>
      <c r="ITD6" s="79"/>
      <c r="ITE6" s="79"/>
      <c r="ITF6" s="79"/>
      <c r="ITG6" s="79"/>
      <c r="ITH6" s="79"/>
      <c r="ITI6" s="79"/>
      <c r="ITJ6" s="79"/>
      <c r="ITK6" s="79"/>
      <c r="ITL6" s="79"/>
      <c r="ITM6" s="79"/>
      <c r="ITN6" s="79"/>
      <c r="ITO6" s="79"/>
      <c r="ITP6" s="79"/>
      <c r="ITQ6" s="79"/>
      <c r="ITR6" s="79"/>
      <c r="ITS6" s="79"/>
      <c r="ITT6" s="79"/>
      <c r="ITU6" s="79"/>
      <c r="ITV6" s="79"/>
      <c r="ITW6" s="79"/>
      <c r="ITX6" s="79"/>
      <c r="ITY6" s="79"/>
      <c r="ITZ6" s="79"/>
      <c r="IUA6" s="79"/>
      <c r="IUB6" s="79"/>
      <c r="IUC6" s="79"/>
      <c r="IUD6" s="79"/>
      <c r="IUE6" s="79"/>
      <c r="IUF6" s="79"/>
      <c r="IUG6" s="79"/>
      <c r="IUH6" s="79"/>
      <c r="IUI6" s="79"/>
      <c r="IUJ6" s="79"/>
      <c r="IUK6" s="79"/>
      <c r="IUL6" s="79"/>
      <c r="IUM6" s="79"/>
      <c r="IUN6" s="79"/>
      <c r="IUO6" s="79"/>
      <c r="IUP6" s="79"/>
      <c r="IUQ6" s="79"/>
      <c r="IUR6" s="79"/>
      <c r="IUS6" s="79"/>
      <c r="IUT6" s="79"/>
      <c r="IUU6" s="79"/>
      <c r="IUV6" s="79"/>
      <c r="IUW6" s="79"/>
      <c r="IUX6" s="79"/>
      <c r="IUY6" s="79"/>
      <c r="IUZ6" s="79"/>
      <c r="IVA6" s="79"/>
      <c r="IVB6" s="79"/>
      <c r="IVC6" s="79"/>
      <c r="IVD6" s="79"/>
      <c r="IVE6" s="79"/>
      <c r="IVF6" s="79"/>
      <c r="IVG6" s="79"/>
      <c r="IVH6" s="79"/>
      <c r="IVI6" s="79"/>
      <c r="IVJ6" s="79"/>
      <c r="IVK6" s="79"/>
      <c r="IVL6" s="79"/>
      <c r="IVM6" s="79"/>
      <c r="IVN6" s="79"/>
      <c r="IVO6" s="79"/>
      <c r="IVP6" s="79"/>
      <c r="IVQ6" s="79"/>
      <c r="IVR6" s="79"/>
      <c r="IVS6" s="79"/>
      <c r="IVT6" s="79"/>
      <c r="IVU6" s="79"/>
      <c r="IVV6" s="79"/>
      <c r="IVW6" s="79"/>
      <c r="IVX6" s="79"/>
      <c r="IVY6" s="79"/>
      <c r="IVZ6" s="79"/>
      <c r="IWA6" s="79"/>
      <c r="IWB6" s="79"/>
      <c r="IWC6" s="79"/>
      <c r="IWD6" s="79"/>
      <c r="IWE6" s="79"/>
      <c r="IWF6" s="79"/>
      <c r="IWG6" s="79"/>
      <c r="IWH6" s="79"/>
      <c r="IWI6" s="79"/>
      <c r="IWJ6" s="79"/>
      <c r="IWK6" s="79"/>
      <c r="IWL6" s="79"/>
      <c r="IWM6" s="79"/>
      <c r="IWN6" s="79"/>
      <c r="IWO6" s="79"/>
      <c r="IWP6" s="79"/>
      <c r="IWQ6" s="79"/>
      <c r="IWR6" s="79"/>
      <c r="IWS6" s="79"/>
      <c r="IWT6" s="79"/>
      <c r="IWU6" s="79"/>
      <c r="IWV6" s="79"/>
      <c r="IWW6" s="79"/>
      <c r="IWX6" s="79"/>
      <c r="IWY6" s="79"/>
      <c r="IWZ6" s="79"/>
      <c r="IXA6" s="79"/>
      <c r="IXB6" s="79"/>
      <c r="IXC6" s="79"/>
      <c r="IXD6" s="79"/>
      <c r="IXE6" s="79"/>
      <c r="IXF6" s="79"/>
      <c r="IXG6" s="79"/>
      <c r="IXH6" s="79"/>
      <c r="IXI6" s="79"/>
      <c r="IXJ6" s="79"/>
      <c r="IXK6" s="79"/>
      <c r="IXL6" s="79"/>
      <c r="IXM6" s="79"/>
      <c r="IXN6" s="79"/>
      <c r="IXO6" s="79"/>
      <c r="IXP6" s="79"/>
      <c r="IXQ6" s="79"/>
      <c r="IXR6" s="79"/>
      <c r="IXS6" s="79"/>
      <c r="IXT6" s="79"/>
      <c r="IXU6" s="79"/>
      <c r="IXV6" s="79"/>
      <c r="IXW6" s="79"/>
      <c r="IXX6" s="79"/>
      <c r="IXY6" s="79"/>
      <c r="IXZ6" s="79"/>
      <c r="IYA6" s="79"/>
      <c r="IYB6" s="79"/>
      <c r="IYC6" s="79"/>
      <c r="IYD6" s="79"/>
      <c r="IYE6" s="79"/>
      <c r="IYF6" s="79"/>
      <c r="IYG6" s="79"/>
      <c r="IYH6" s="79"/>
      <c r="IYI6" s="79"/>
      <c r="IYJ6" s="79"/>
      <c r="IYK6" s="79"/>
      <c r="IYL6" s="79"/>
      <c r="IYM6" s="79"/>
      <c r="IYN6" s="79"/>
      <c r="IYO6" s="79"/>
      <c r="IYP6" s="79"/>
      <c r="IYQ6" s="79"/>
      <c r="IYR6" s="79"/>
      <c r="IYS6" s="79"/>
      <c r="IYT6" s="79"/>
      <c r="IYU6" s="79"/>
      <c r="IYV6" s="79"/>
      <c r="IYW6" s="79"/>
      <c r="IYX6" s="79"/>
      <c r="IYY6" s="79"/>
      <c r="IYZ6" s="79"/>
      <c r="IZA6" s="79"/>
      <c r="IZB6" s="79"/>
      <c r="IZC6" s="79"/>
      <c r="IZD6" s="79"/>
      <c r="IZE6" s="79"/>
      <c r="IZF6" s="79"/>
      <c r="IZG6" s="79"/>
      <c r="IZH6" s="79"/>
      <c r="IZI6" s="79"/>
      <c r="IZJ6" s="79"/>
      <c r="IZK6" s="79"/>
      <c r="IZL6" s="79"/>
      <c r="IZM6" s="79"/>
      <c r="IZN6" s="79"/>
      <c r="IZO6" s="79"/>
      <c r="IZP6" s="79"/>
      <c r="IZQ6" s="79"/>
      <c r="IZR6" s="79"/>
      <c r="IZS6" s="79"/>
      <c r="IZT6" s="79"/>
      <c r="IZU6" s="79"/>
      <c r="IZV6" s="79"/>
      <c r="IZW6" s="79"/>
      <c r="IZX6" s="79"/>
      <c r="IZY6" s="79"/>
      <c r="IZZ6" s="79"/>
      <c r="JAA6" s="79"/>
      <c r="JAB6" s="79"/>
      <c r="JAC6" s="79"/>
      <c r="JAD6" s="79"/>
      <c r="JAE6" s="79"/>
      <c r="JAF6" s="79"/>
      <c r="JAG6" s="79"/>
      <c r="JAH6" s="79"/>
      <c r="JAI6" s="79"/>
      <c r="JAJ6" s="79"/>
      <c r="JAK6" s="79"/>
      <c r="JAL6" s="79"/>
      <c r="JAM6" s="79"/>
      <c r="JAN6" s="79"/>
      <c r="JAO6" s="79"/>
      <c r="JAP6" s="79"/>
      <c r="JAQ6" s="79"/>
      <c r="JAR6" s="79"/>
      <c r="JAS6" s="79"/>
      <c r="JAT6" s="79"/>
      <c r="JAU6" s="79"/>
      <c r="JAV6" s="79"/>
      <c r="JAW6" s="79"/>
      <c r="JAX6" s="79"/>
      <c r="JAY6" s="79"/>
      <c r="JAZ6" s="79"/>
      <c r="JBA6" s="79"/>
      <c r="JBB6" s="79"/>
      <c r="JBC6" s="79"/>
      <c r="JBD6" s="79"/>
      <c r="JBE6" s="79"/>
      <c r="JBF6" s="79"/>
      <c r="JBG6" s="79"/>
      <c r="JBH6" s="79"/>
      <c r="JBI6" s="79"/>
      <c r="JBJ6" s="79"/>
      <c r="JBK6" s="79"/>
      <c r="JBL6" s="79"/>
      <c r="JBM6" s="79"/>
      <c r="JBN6" s="79"/>
      <c r="JBO6" s="79"/>
      <c r="JBP6" s="79"/>
      <c r="JBQ6" s="79"/>
      <c r="JBR6" s="79"/>
      <c r="JBS6" s="79"/>
      <c r="JBT6" s="79"/>
      <c r="JBU6" s="79"/>
      <c r="JBV6" s="79"/>
      <c r="JBW6" s="79"/>
      <c r="JBX6" s="79"/>
      <c r="JBY6" s="79"/>
      <c r="JBZ6" s="79"/>
      <c r="JCA6" s="79"/>
      <c r="JCB6" s="79"/>
      <c r="JCC6" s="79"/>
      <c r="JCD6" s="79"/>
      <c r="JCE6" s="79"/>
      <c r="JCF6" s="79"/>
      <c r="JCG6" s="79"/>
      <c r="JCH6" s="79"/>
      <c r="JCI6" s="79"/>
      <c r="JCJ6" s="79"/>
      <c r="JCK6" s="79"/>
      <c r="JCL6" s="79"/>
      <c r="JCM6" s="79"/>
      <c r="JCN6" s="79"/>
      <c r="JCO6" s="79"/>
      <c r="JCP6" s="79"/>
      <c r="JCQ6" s="79"/>
      <c r="JCR6" s="79"/>
      <c r="JCS6" s="79"/>
      <c r="JCT6" s="79"/>
      <c r="JCU6" s="79"/>
      <c r="JCV6" s="79"/>
      <c r="JCW6" s="79"/>
      <c r="JCX6" s="79"/>
      <c r="JCY6" s="79"/>
      <c r="JCZ6" s="79"/>
      <c r="JDA6" s="79"/>
      <c r="JDB6" s="79"/>
      <c r="JDC6" s="79"/>
      <c r="JDD6" s="79"/>
      <c r="JDE6" s="79"/>
      <c r="JDF6" s="79"/>
      <c r="JDG6" s="79"/>
      <c r="JDH6" s="79"/>
      <c r="JDI6" s="79"/>
      <c r="JDJ6" s="79"/>
      <c r="JDK6" s="79"/>
      <c r="JDL6" s="79"/>
      <c r="JDM6" s="79"/>
      <c r="JDN6" s="79"/>
      <c r="JDO6" s="79"/>
      <c r="JDP6" s="79"/>
      <c r="JDQ6" s="79"/>
      <c r="JDR6" s="79"/>
      <c r="JDS6" s="79"/>
      <c r="JDT6" s="79"/>
      <c r="JDU6" s="79"/>
      <c r="JDV6" s="79"/>
      <c r="JDW6" s="79"/>
      <c r="JDX6" s="79"/>
      <c r="JDY6" s="79"/>
      <c r="JDZ6" s="79"/>
      <c r="JEA6" s="79"/>
      <c r="JEB6" s="79"/>
      <c r="JEC6" s="79"/>
      <c r="JED6" s="79"/>
      <c r="JEE6" s="79"/>
      <c r="JEF6" s="79"/>
      <c r="JEG6" s="79"/>
      <c r="JEH6" s="79"/>
      <c r="JEI6" s="79"/>
      <c r="JEJ6" s="79"/>
      <c r="JEK6" s="79"/>
      <c r="JEL6" s="79"/>
      <c r="JEM6" s="79"/>
      <c r="JEN6" s="79"/>
      <c r="JEO6" s="79"/>
      <c r="JEP6" s="79"/>
      <c r="JEQ6" s="79"/>
      <c r="JER6" s="79"/>
      <c r="JES6" s="79"/>
      <c r="JET6" s="79"/>
      <c r="JEU6" s="79"/>
      <c r="JEV6" s="79"/>
      <c r="JEW6" s="79"/>
      <c r="JEX6" s="79"/>
      <c r="JEY6" s="79"/>
      <c r="JEZ6" s="79"/>
      <c r="JFA6" s="79"/>
      <c r="JFB6" s="79"/>
      <c r="JFC6" s="79"/>
      <c r="JFD6" s="79"/>
      <c r="JFE6" s="79"/>
      <c r="JFF6" s="79"/>
      <c r="JFG6" s="79"/>
      <c r="JFH6" s="79"/>
      <c r="JFI6" s="79"/>
      <c r="JFJ6" s="79"/>
      <c r="JFK6" s="79"/>
      <c r="JFL6" s="79"/>
      <c r="JFM6" s="79"/>
      <c r="JFN6" s="79"/>
      <c r="JFO6" s="79"/>
      <c r="JFP6" s="79"/>
      <c r="JFQ6" s="79"/>
      <c r="JFR6" s="79"/>
      <c r="JFS6" s="79"/>
      <c r="JFT6" s="79"/>
      <c r="JFU6" s="79"/>
      <c r="JFV6" s="79"/>
      <c r="JFW6" s="79"/>
      <c r="JFX6" s="79"/>
      <c r="JFY6" s="79"/>
      <c r="JFZ6" s="79"/>
      <c r="JGA6" s="79"/>
      <c r="JGB6" s="79"/>
      <c r="JGC6" s="79"/>
      <c r="JGD6" s="79"/>
      <c r="JGE6" s="79"/>
      <c r="JGF6" s="79"/>
      <c r="JGG6" s="79"/>
      <c r="JGH6" s="79"/>
      <c r="JGI6" s="79"/>
      <c r="JGJ6" s="79"/>
      <c r="JGK6" s="79"/>
      <c r="JGL6" s="79"/>
      <c r="JGM6" s="79"/>
      <c r="JGN6" s="79"/>
      <c r="JGO6" s="79"/>
      <c r="JGP6" s="79"/>
      <c r="JGQ6" s="79"/>
      <c r="JGR6" s="79"/>
      <c r="JGS6" s="79"/>
      <c r="JGT6" s="79"/>
      <c r="JGU6" s="79"/>
      <c r="JGV6" s="79"/>
      <c r="JGW6" s="79"/>
      <c r="JGX6" s="79"/>
      <c r="JGY6" s="79"/>
      <c r="JGZ6" s="79"/>
      <c r="JHA6" s="79"/>
      <c r="JHB6" s="79"/>
      <c r="JHC6" s="79"/>
      <c r="JHD6" s="79"/>
      <c r="JHE6" s="79"/>
      <c r="JHF6" s="79"/>
      <c r="JHG6" s="79"/>
      <c r="JHH6" s="79"/>
      <c r="JHI6" s="79"/>
      <c r="JHJ6" s="79"/>
      <c r="JHK6" s="79"/>
      <c r="JHL6" s="79"/>
      <c r="JHM6" s="79"/>
      <c r="JHN6" s="79"/>
      <c r="JHO6" s="79"/>
      <c r="JHP6" s="79"/>
      <c r="JHQ6" s="79"/>
      <c r="JHR6" s="79"/>
      <c r="JHS6" s="79"/>
      <c r="JHT6" s="79"/>
      <c r="JHU6" s="79"/>
      <c r="JHV6" s="79"/>
      <c r="JHW6" s="79"/>
      <c r="JHX6" s="79"/>
      <c r="JHY6" s="79"/>
      <c r="JHZ6" s="79"/>
      <c r="JIA6" s="79"/>
      <c r="JIB6" s="79"/>
      <c r="JIC6" s="79"/>
      <c r="JID6" s="79"/>
      <c r="JIE6" s="79"/>
      <c r="JIF6" s="79"/>
      <c r="JIG6" s="79"/>
      <c r="JIH6" s="79"/>
      <c r="JII6" s="79"/>
      <c r="JIJ6" s="79"/>
      <c r="JIK6" s="79"/>
      <c r="JIL6" s="79"/>
      <c r="JIM6" s="79"/>
      <c r="JIN6" s="79"/>
      <c r="JIO6" s="79"/>
      <c r="JIP6" s="79"/>
      <c r="JIQ6" s="79"/>
      <c r="JIR6" s="79"/>
      <c r="JIS6" s="79"/>
      <c r="JIT6" s="79"/>
      <c r="JIU6" s="79"/>
      <c r="JIV6" s="79"/>
      <c r="JIW6" s="79"/>
      <c r="JIX6" s="79"/>
      <c r="JIY6" s="79"/>
      <c r="JIZ6" s="79"/>
      <c r="JJA6" s="79"/>
      <c r="JJB6" s="79"/>
      <c r="JJC6" s="79"/>
      <c r="JJD6" s="79"/>
      <c r="JJE6" s="79"/>
      <c r="JJF6" s="79"/>
      <c r="JJG6" s="79"/>
      <c r="JJH6" s="79"/>
      <c r="JJI6" s="79"/>
      <c r="JJJ6" s="79"/>
      <c r="JJK6" s="79"/>
      <c r="JJL6" s="79"/>
      <c r="JJM6" s="79"/>
      <c r="JJN6" s="79"/>
      <c r="JJO6" s="79"/>
      <c r="JJP6" s="79"/>
      <c r="JJQ6" s="79"/>
      <c r="JJR6" s="79"/>
      <c r="JJS6" s="79"/>
      <c r="JJT6" s="79"/>
      <c r="JJU6" s="79"/>
      <c r="JJV6" s="79"/>
      <c r="JJW6" s="79"/>
      <c r="JJX6" s="79"/>
      <c r="JJY6" s="79"/>
      <c r="JJZ6" s="79"/>
      <c r="JKA6" s="79"/>
      <c r="JKB6" s="79"/>
      <c r="JKC6" s="79"/>
      <c r="JKD6" s="79"/>
      <c r="JKE6" s="79"/>
      <c r="JKF6" s="79"/>
      <c r="JKG6" s="79"/>
      <c r="JKH6" s="79"/>
      <c r="JKI6" s="79"/>
      <c r="JKJ6" s="79"/>
      <c r="JKK6" s="79"/>
      <c r="JKL6" s="79"/>
      <c r="JKM6" s="79"/>
      <c r="JKN6" s="79"/>
      <c r="JKO6" s="79"/>
      <c r="JKP6" s="79"/>
      <c r="JKQ6" s="79"/>
      <c r="JKR6" s="79"/>
      <c r="JKS6" s="79"/>
      <c r="JKT6" s="79"/>
      <c r="JKU6" s="79"/>
      <c r="JKV6" s="79"/>
      <c r="JKW6" s="79"/>
      <c r="JKX6" s="79"/>
      <c r="JKY6" s="79"/>
      <c r="JKZ6" s="79"/>
      <c r="JLA6" s="79"/>
      <c r="JLB6" s="79"/>
      <c r="JLC6" s="79"/>
      <c r="JLD6" s="79"/>
      <c r="JLE6" s="79"/>
      <c r="JLF6" s="79"/>
      <c r="JLG6" s="79"/>
      <c r="JLH6" s="79"/>
      <c r="JLI6" s="79"/>
      <c r="JLJ6" s="79"/>
      <c r="JLK6" s="79"/>
      <c r="JLL6" s="79"/>
      <c r="JLM6" s="79"/>
      <c r="JLN6" s="79"/>
      <c r="JLO6" s="79"/>
      <c r="JLP6" s="79"/>
      <c r="JLQ6" s="79"/>
      <c r="JLR6" s="79"/>
      <c r="JLS6" s="79"/>
      <c r="JLT6" s="79"/>
      <c r="JLU6" s="79"/>
      <c r="JLV6" s="79"/>
      <c r="JLW6" s="79"/>
      <c r="JLX6" s="79"/>
      <c r="JLY6" s="79"/>
      <c r="JLZ6" s="79"/>
      <c r="JMA6" s="79"/>
      <c r="JMB6" s="79"/>
      <c r="JMC6" s="79"/>
      <c r="JMD6" s="79"/>
      <c r="JME6" s="79"/>
      <c r="JMF6" s="79"/>
      <c r="JMG6" s="79"/>
      <c r="JMH6" s="79"/>
      <c r="JMI6" s="79"/>
      <c r="JMJ6" s="79"/>
      <c r="JMK6" s="79"/>
      <c r="JML6" s="79"/>
      <c r="JMM6" s="79"/>
      <c r="JMN6" s="79"/>
      <c r="JMO6" s="79"/>
      <c r="JMP6" s="79"/>
      <c r="JMQ6" s="79"/>
      <c r="JMR6" s="79"/>
      <c r="JMS6" s="79"/>
      <c r="JMT6" s="79"/>
      <c r="JMU6" s="79"/>
      <c r="JMV6" s="79"/>
      <c r="JMW6" s="79"/>
      <c r="JMX6" s="79"/>
      <c r="JMY6" s="79"/>
      <c r="JMZ6" s="79"/>
      <c r="JNA6" s="79"/>
      <c r="JNB6" s="79"/>
      <c r="JNC6" s="79"/>
      <c r="JND6" s="79"/>
      <c r="JNE6" s="79"/>
      <c r="JNF6" s="79"/>
      <c r="JNG6" s="79"/>
      <c r="JNH6" s="79"/>
      <c r="JNI6" s="79"/>
      <c r="JNJ6" s="79"/>
      <c r="JNK6" s="79"/>
      <c r="JNL6" s="79"/>
      <c r="JNM6" s="79"/>
      <c r="JNN6" s="79"/>
      <c r="JNO6" s="79"/>
      <c r="JNP6" s="79"/>
      <c r="JNQ6" s="79"/>
      <c r="JNR6" s="79"/>
      <c r="JNS6" s="79"/>
      <c r="JNT6" s="79"/>
      <c r="JNU6" s="79"/>
      <c r="JNV6" s="79"/>
      <c r="JNW6" s="79"/>
      <c r="JNX6" s="79"/>
      <c r="JNY6" s="79"/>
      <c r="JNZ6" s="79"/>
      <c r="JOA6" s="79"/>
      <c r="JOB6" s="79"/>
      <c r="JOC6" s="79"/>
      <c r="JOD6" s="79"/>
      <c r="JOE6" s="79"/>
      <c r="JOF6" s="79"/>
      <c r="JOG6" s="79"/>
      <c r="JOH6" s="79"/>
      <c r="JOI6" s="79"/>
      <c r="JOJ6" s="79"/>
      <c r="JOK6" s="79"/>
      <c r="JOL6" s="79"/>
      <c r="JOM6" s="79"/>
      <c r="JON6" s="79"/>
      <c r="JOO6" s="79"/>
      <c r="JOP6" s="79"/>
      <c r="JOQ6" s="79"/>
      <c r="JOR6" s="79"/>
      <c r="JOS6" s="79"/>
      <c r="JOT6" s="79"/>
      <c r="JOU6" s="79"/>
      <c r="JOV6" s="79"/>
      <c r="JOW6" s="79"/>
      <c r="JOX6" s="79"/>
      <c r="JOY6" s="79"/>
      <c r="JOZ6" s="79"/>
      <c r="JPA6" s="79"/>
      <c r="JPB6" s="79"/>
      <c r="JPC6" s="79"/>
      <c r="JPD6" s="79"/>
      <c r="JPE6" s="79"/>
      <c r="JPF6" s="79"/>
      <c r="JPG6" s="79"/>
      <c r="JPH6" s="79"/>
      <c r="JPI6" s="79"/>
      <c r="JPJ6" s="79"/>
      <c r="JPK6" s="79"/>
      <c r="JPL6" s="79"/>
      <c r="JPM6" s="79"/>
      <c r="JPN6" s="79"/>
      <c r="JPO6" s="79"/>
      <c r="JPP6" s="79"/>
      <c r="JPQ6" s="79"/>
      <c r="JPR6" s="79"/>
      <c r="JPS6" s="79"/>
      <c r="JPT6" s="79"/>
      <c r="JPU6" s="79"/>
      <c r="JPV6" s="79"/>
      <c r="JPW6" s="79"/>
      <c r="JPX6" s="79"/>
      <c r="JPY6" s="79"/>
      <c r="JPZ6" s="79"/>
      <c r="JQA6" s="79"/>
      <c r="JQB6" s="79"/>
      <c r="JQC6" s="79"/>
      <c r="JQD6" s="79"/>
      <c r="JQE6" s="79"/>
      <c r="JQF6" s="79"/>
      <c r="JQG6" s="79"/>
      <c r="JQH6" s="79"/>
      <c r="JQI6" s="79"/>
      <c r="JQJ6" s="79"/>
      <c r="JQK6" s="79"/>
      <c r="JQL6" s="79"/>
      <c r="JQM6" s="79"/>
      <c r="JQN6" s="79"/>
      <c r="JQO6" s="79"/>
      <c r="JQP6" s="79"/>
      <c r="JQQ6" s="79"/>
      <c r="JQR6" s="79"/>
      <c r="JQS6" s="79"/>
      <c r="JQT6" s="79"/>
      <c r="JQU6" s="79"/>
      <c r="JQV6" s="79"/>
      <c r="JQW6" s="79"/>
      <c r="JQX6" s="79"/>
      <c r="JQY6" s="79"/>
      <c r="JQZ6" s="79"/>
      <c r="JRA6" s="79"/>
      <c r="JRB6" s="79"/>
      <c r="JRC6" s="79"/>
      <c r="JRD6" s="79"/>
      <c r="JRE6" s="79"/>
      <c r="JRF6" s="79"/>
      <c r="JRG6" s="79"/>
      <c r="JRH6" s="79"/>
      <c r="JRI6" s="79"/>
      <c r="JRJ6" s="79"/>
      <c r="JRK6" s="79"/>
      <c r="JRL6" s="79"/>
      <c r="JRM6" s="79"/>
      <c r="JRN6" s="79"/>
      <c r="JRO6" s="79"/>
      <c r="JRP6" s="79"/>
      <c r="JRQ6" s="79"/>
      <c r="JRR6" s="79"/>
      <c r="JRS6" s="79"/>
      <c r="JRT6" s="79"/>
      <c r="JRU6" s="79"/>
      <c r="JRV6" s="79"/>
      <c r="JRW6" s="79"/>
      <c r="JRX6" s="79"/>
      <c r="JRY6" s="79"/>
      <c r="JRZ6" s="79"/>
      <c r="JSA6" s="79"/>
      <c r="JSB6" s="79"/>
      <c r="JSC6" s="79"/>
      <c r="JSD6" s="79"/>
      <c r="JSE6" s="79"/>
      <c r="JSF6" s="79"/>
      <c r="JSG6" s="79"/>
      <c r="JSH6" s="79"/>
      <c r="JSI6" s="79"/>
      <c r="JSJ6" s="79"/>
      <c r="JSK6" s="79"/>
      <c r="JSL6" s="79"/>
      <c r="JSM6" s="79"/>
      <c r="JSN6" s="79"/>
      <c r="JSO6" s="79"/>
      <c r="JSP6" s="79"/>
      <c r="JSQ6" s="79"/>
      <c r="JSR6" s="79"/>
      <c r="JSS6" s="79"/>
      <c r="JST6" s="79"/>
      <c r="JSU6" s="79"/>
      <c r="JSV6" s="79"/>
      <c r="JSW6" s="79"/>
      <c r="JSX6" s="79"/>
      <c r="JSY6" s="79"/>
      <c r="JSZ6" s="79"/>
      <c r="JTA6" s="79"/>
      <c r="JTB6" s="79"/>
      <c r="JTC6" s="79"/>
      <c r="JTD6" s="79"/>
      <c r="JTE6" s="79"/>
      <c r="JTF6" s="79"/>
      <c r="JTG6" s="79"/>
      <c r="JTH6" s="79"/>
      <c r="JTI6" s="79"/>
      <c r="JTJ6" s="79"/>
      <c r="JTK6" s="79"/>
      <c r="JTL6" s="79"/>
      <c r="JTM6" s="79"/>
      <c r="JTN6" s="79"/>
      <c r="JTO6" s="79"/>
      <c r="JTP6" s="79"/>
      <c r="JTQ6" s="79"/>
      <c r="JTR6" s="79"/>
      <c r="JTS6" s="79"/>
      <c r="JTT6" s="79"/>
      <c r="JTU6" s="79"/>
      <c r="JTV6" s="79"/>
      <c r="JTW6" s="79"/>
      <c r="JTX6" s="79"/>
      <c r="JTY6" s="79"/>
      <c r="JTZ6" s="79"/>
      <c r="JUA6" s="79"/>
      <c r="JUB6" s="79"/>
      <c r="JUC6" s="79"/>
      <c r="JUD6" s="79"/>
      <c r="JUE6" s="79"/>
      <c r="JUF6" s="79"/>
      <c r="JUG6" s="79"/>
      <c r="JUH6" s="79"/>
      <c r="JUI6" s="79"/>
      <c r="JUJ6" s="79"/>
      <c r="JUK6" s="79"/>
      <c r="JUL6" s="79"/>
      <c r="JUM6" s="79"/>
      <c r="JUN6" s="79"/>
      <c r="JUO6" s="79"/>
      <c r="JUP6" s="79"/>
      <c r="JUQ6" s="79"/>
      <c r="JUR6" s="79"/>
      <c r="JUS6" s="79"/>
      <c r="JUT6" s="79"/>
      <c r="JUU6" s="79"/>
      <c r="JUV6" s="79"/>
      <c r="JUW6" s="79"/>
      <c r="JUX6" s="79"/>
      <c r="JUY6" s="79"/>
      <c r="JUZ6" s="79"/>
      <c r="JVA6" s="79"/>
      <c r="JVB6" s="79"/>
      <c r="JVC6" s="79"/>
      <c r="JVD6" s="79"/>
      <c r="JVE6" s="79"/>
      <c r="JVF6" s="79"/>
      <c r="JVG6" s="79"/>
      <c r="JVH6" s="79"/>
      <c r="JVI6" s="79"/>
      <c r="JVJ6" s="79"/>
      <c r="JVK6" s="79"/>
      <c r="JVL6" s="79"/>
      <c r="JVM6" s="79"/>
      <c r="JVN6" s="79"/>
      <c r="JVO6" s="79"/>
      <c r="JVP6" s="79"/>
      <c r="JVQ6" s="79"/>
      <c r="JVR6" s="79"/>
      <c r="JVS6" s="79"/>
      <c r="JVT6" s="79"/>
      <c r="JVU6" s="79"/>
      <c r="JVV6" s="79"/>
      <c r="JVW6" s="79"/>
      <c r="JVX6" s="79"/>
      <c r="JVY6" s="79"/>
      <c r="JVZ6" s="79"/>
      <c r="JWA6" s="79"/>
      <c r="JWB6" s="79"/>
      <c r="JWC6" s="79"/>
      <c r="JWD6" s="79"/>
      <c r="JWE6" s="79"/>
      <c r="JWF6" s="79"/>
      <c r="JWG6" s="79"/>
      <c r="JWH6" s="79"/>
      <c r="JWI6" s="79"/>
      <c r="JWJ6" s="79"/>
      <c r="JWK6" s="79"/>
      <c r="JWL6" s="79"/>
      <c r="JWM6" s="79"/>
      <c r="JWN6" s="79"/>
      <c r="JWO6" s="79"/>
      <c r="JWP6" s="79"/>
      <c r="JWQ6" s="79"/>
      <c r="JWR6" s="79"/>
      <c r="JWS6" s="79"/>
      <c r="JWT6" s="79"/>
      <c r="JWU6" s="79"/>
      <c r="JWV6" s="79"/>
      <c r="JWW6" s="79"/>
      <c r="JWX6" s="79"/>
      <c r="JWY6" s="79"/>
      <c r="JWZ6" s="79"/>
      <c r="JXA6" s="79"/>
      <c r="JXB6" s="79"/>
      <c r="JXC6" s="79"/>
      <c r="JXD6" s="79"/>
      <c r="JXE6" s="79"/>
      <c r="JXF6" s="79"/>
      <c r="JXG6" s="79"/>
      <c r="JXH6" s="79"/>
      <c r="JXI6" s="79"/>
      <c r="JXJ6" s="79"/>
      <c r="JXK6" s="79"/>
      <c r="JXL6" s="79"/>
      <c r="JXM6" s="79"/>
      <c r="JXN6" s="79"/>
      <c r="JXO6" s="79"/>
      <c r="JXP6" s="79"/>
      <c r="JXQ6" s="79"/>
      <c r="JXR6" s="79"/>
      <c r="JXS6" s="79"/>
      <c r="JXT6" s="79"/>
      <c r="JXU6" s="79"/>
      <c r="JXV6" s="79"/>
      <c r="JXW6" s="79"/>
      <c r="JXX6" s="79"/>
      <c r="JXY6" s="79"/>
      <c r="JXZ6" s="79"/>
      <c r="JYA6" s="79"/>
      <c r="JYB6" s="79"/>
      <c r="JYC6" s="79"/>
      <c r="JYD6" s="79"/>
      <c r="JYE6" s="79"/>
      <c r="JYF6" s="79"/>
      <c r="JYG6" s="79"/>
      <c r="JYH6" s="79"/>
      <c r="JYI6" s="79"/>
      <c r="JYJ6" s="79"/>
      <c r="JYK6" s="79"/>
      <c r="JYL6" s="79"/>
      <c r="JYM6" s="79"/>
      <c r="JYN6" s="79"/>
      <c r="JYO6" s="79"/>
      <c r="JYP6" s="79"/>
      <c r="JYQ6" s="79"/>
      <c r="JYR6" s="79"/>
      <c r="JYS6" s="79"/>
      <c r="JYT6" s="79"/>
      <c r="JYU6" s="79"/>
      <c r="JYV6" s="79"/>
      <c r="JYW6" s="79"/>
      <c r="JYX6" s="79"/>
      <c r="JYY6" s="79"/>
      <c r="JYZ6" s="79"/>
      <c r="JZA6" s="79"/>
      <c r="JZB6" s="79"/>
      <c r="JZC6" s="79"/>
      <c r="JZD6" s="79"/>
      <c r="JZE6" s="79"/>
      <c r="JZF6" s="79"/>
      <c r="JZG6" s="79"/>
      <c r="JZH6" s="79"/>
      <c r="JZI6" s="79"/>
      <c r="JZJ6" s="79"/>
      <c r="JZK6" s="79"/>
      <c r="JZL6" s="79"/>
      <c r="JZM6" s="79"/>
      <c r="JZN6" s="79"/>
      <c r="JZO6" s="79"/>
      <c r="JZP6" s="79"/>
      <c r="JZQ6" s="79"/>
      <c r="JZR6" s="79"/>
      <c r="JZS6" s="79"/>
      <c r="JZT6" s="79"/>
      <c r="JZU6" s="79"/>
      <c r="JZV6" s="79"/>
      <c r="JZW6" s="79"/>
      <c r="JZX6" s="79"/>
      <c r="JZY6" s="79"/>
      <c r="JZZ6" s="79"/>
      <c r="KAA6" s="79"/>
      <c r="KAB6" s="79"/>
      <c r="KAC6" s="79"/>
      <c r="KAD6" s="79"/>
      <c r="KAE6" s="79"/>
      <c r="KAF6" s="79"/>
      <c r="KAG6" s="79"/>
      <c r="KAH6" s="79"/>
      <c r="KAI6" s="79"/>
      <c r="KAJ6" s="79"/>
      <c r="KAK6" s="79"/>
      <c r="KAL6" s="79"/>
      <c r="KAM6" s="79"/>
      <c r="KAN6" s="79"/>
      <c r="KAO6" s="79"/>
      <c r="KAP6" s="79"/>
      <c r="KAQ6" s="79"/>
      <c r="KAR6" s="79"/>
      <c r="KAS6" s="79"/>
      <c r="KAT6" s="79"/>
      <c r="KAU6" s="79"/>
      <c r="KAV6" s="79"/>
      <c r="KAW6" s="79"/>
      <c r="KAX6" s="79"/>
      <c r="KAY6" s="79"/>
      <c r="KAZ6" s="79"/>
      <c r="KBA6" s="79"/>
      <c r="KBB6" s="79"/>
      <c r="KBC6" s="79"/>
      <c r="KBD6" s="79"/>
      <c r="KBE6" s="79"/>
      <c r="KBF6" s="79"/>
      <c r="KBG6" s="79"/>
      <c r="KBH6" s="79"/>
      <c r="KBI6" s="79"/>
      <c r="KBJ6" s="79"/>
      <c r="KBK6" s="79"/>
      <c r="KBL6" s="79"/>
      <c r="KBM6" s="79"/>
      <c r="KBN6" s="79"/>
      <c r="KBO6" s="79"/>
      <c r="KBP6" s="79"/>
      <c r="KBQ6" s="79"/>
      <c r="KBR6" s="79"/>
      <c r="KBS6" s="79"/>
      <c r="KBT6" s="79"/>
      <c r="KBU6" s="79"/>
      <c r="KBV6" s="79"/>
      <c r="KBW6" s="79"/>
      <c r="KBX6" s="79"/>
      <c r="KBY6" s="79"/>
      <c r="KBZ6" s="79"/>
      <c r="KCA6" s="79"/>
      <c r="KCB6" s="79"/>
      <c r="KCC6" s="79"/>
      <c r="KCD6" s="79"/>
      <c r="KCE6" s="79"/>
      <c r="KCF6" s="79"/>
      <c r="KCG6" s="79"/>
      <c r="KCH6" s="79"/>
      <c r="KCI6" s="79"/>
      <c r="KCJ6" s="79"/>
      <c r="KCK6" s="79"/>
      <c r="KCL6" s="79"/>
      <c r="KCM6" s="79"/>
      <c r="KCN6" s="79"/>
      <c r="KCO6" s="79"/>
      <c r="KCP6" s="79"/>
      <c r="KCQ6" s="79"/>
      <c r="KCR6" s="79"/>
      <c r="KCS6" s="79"/>
      <c r="KCT6" s="79"/>
      <c r="KCU6" s="79"/>
      <c r="KCV6" s="79"/>
      <c r="KCW6" s="79"/>
      <c r="KCX6" s="79"/>
      <c r="KCY6" s="79"/>
      <c r="KCZ6" s="79"/>
      <c r="KDA6" s="79"/>
      <c r="KDB6" s="79"/>
      <c r="KDC6" s="79"/>
      <c r="KDD6" s="79"/>
      <c r="KDE6" s="79"/>
      <c r="KDF6" s="79"/>
      <c r="KDG6" s="79"/>
      <c r="KDH6" s="79"/>
      <c r="KDI6" s="79"/>
      <c r="KDJ6" s="79"/>
      <c r="KDK6" s="79"/>
      <c r="KDL6" s="79"/>
      <c r="KDM6" s="79"/>
      <c r="KDN6" s="79"/>
      <c r="KDO6" s="79"/>
      <c r="KDP6" s="79"/>
      <c r="KDQ6" s="79"/>
      <c r="KDR6" s="79"/>
      <c r="KDS6" s="79"/>
      <c r="KDT6" s="79"/>
      <c r="KDU6" s="79"/>
      <c r="KDV6" s="79"/>
      <c r="KDW6" s="79"/>
      <c r="KDX6" s="79"/>
      <c r="KDY6" s="79"/>
      <c r="KDZ6" s="79"/>
      <c r="KEA6" s="79"/>
      <c r="KEB6" s="79"/>
      <c r="KEC6" s="79"/>
      <c r="KED6" s="79"/>
      <c r="KEE6" s="79"/>
      <c r="KEF6" s="79"/>
      <c r="KEG6" s="79"/>
      <c r="KEH6" s="79"/>
      <c r="KEI6" s="79"/>
      <c r="KEJ6" s="79"/>
      <c r="KEK6" s="79"/>
      <c r="KEL6" s="79"/>
      <c r="KEM6" s="79"/>
      <c r="KEN6" s="79"/>
      <c r="KEO6" s="79"/>
      <c r="KEP6" s="79"/>
      <c r="KEQ6" s="79"/>
      <c r="KER6" s="79"/>
      <c r="KES6" s="79"/>
      <c r="KET6" s="79"/>
      <c r="KEU6" s="79"/>
      <c r="KEV6" s="79"/>
      <c r="KEW6" s="79"/>
      <c r="KEX6" s="79"/>
      <c r="KEY6" s="79"/>
      <c r="KEZ6" s="79"/>
      <c r="KFA6" s="79"/>
      <c r="KFB6" s="79"/>
      <c r="KFC6" s="79"/>
      <c r="KFD6" s="79"/>
      <c r="KFE6" s="79"/>
      <c r="KFF6" s="79"/>
      <c r="KFG6" s="79"/>
      <c r="KFH6" s="79"/>
      <c r="KFI6" s="79"/>
      <c r="KFJ6" s="79"/>
      <c r="KFK6" s="79"/>
      <c r="KFL6" s="79"/>
      <c r="KFM6" s="79"/>
      <c r="KFN6" s="79"/>
      <c r="KFO6" s="79"/>
      <c r="KFP6" s="79"/>
      <c r="KFQ6" s="79"/>
      <c r="KFR6" s="79"/>
      <c r="KFS6" s="79"/>
      <c r="KFT6" s="79"/>
      <c r="KFU6" s="79"/>
      <c r="KFV6" s="79"/>
      <c r="KFW6" s="79"/>
      <c r="KFX6" s="79"/>
      <c r="KFY6" s="79"/>
      <c r="KFZ6" s="79"/>
      <c r="KGA6" s="79"/>
      <c r="KGB6" s="79"/>
      <c r="KGC6" s="79"/>
      <c r="KGD6" s="79"/>
      <c r="KGE6" s="79"/>
      <c r="KGF6" s="79"/>
      <c r="KGG6" s="79"/>
      <c r="KGH6" s="79"/>
      <c r="KGI6" s="79"/>
      <c r="KGJ6" s="79"/>
      <c r="KGK6" s="79"/>
      <c r="KGL6" s="79"/>
      <c r="KGM6" s="79"/>
      <c r="KGN6" s="79"/>
      <c r="KGO6" s="79"/>
      <c r="KGP6" s="79"/>
      <c r="KGQ6" s="79"/>
      <c r="KGR6" s="79"/>
      <c r="KGS6" s="79"/>
      <c r="KGT6" s="79"/>
      <c r="KGU6" s="79"/>
      <c r="KGV6" s="79"/>
      <c r="KGW6" s="79"/>
      <c r="KGX6" s="79"/>
      <c r="KGY6" s="79"/>
      <c r="KGZ6" s="79"/>
      <c r="KHA6" s="79"/>
      <c r="KHB6" s="79"/>
      <c r="KHC6" s="79"/>
      <c r="KHD6" s="79"/>
      <c r="KHE6" s="79"/>
      <c r="KHF6" s="79"/>
      <c r="KHG6" s="79"/>
      <c r="KHH6" s="79"/>
      <c r="KHI6" s="79"/>
      <c r="KHJ6" s="79"/>
      <c r="KHK6" s="79"/>
      <c r="KHL6" s="79"/>
      <c r="KHM6" s="79"/>
      <c r="KHN6" s="79"/>
      <c r="KHO6" s="79"/>
      <c r="KHP6" s="79"/>
      <c r="KHQ6" s="79"/>
      <c r="KHR6" s="79"/>
      <c r="KHS6" s="79"/>
      <c r="KHT6" s="79"/>
      <c r="KHU6" s="79"/>
      <c r="KHV6" s="79"/>
      <c r="KHW6" s="79"/>
      <c r="KHX6" s="79"/>
      <c r="KHY6" s="79"/>
      <c r="KHZ6" s="79"/>
      <c r="KIA6" s="79"/>
      <c r="KIB6" s="79"/>
      <c r="KIC6" s="79"/>
      <c r="KID6" s="79"/>
      <c r="KIE6" s="79"/>
      <c r="KIF6" s="79"/>
      <c r="KIG6" s="79"/>
      <c r="KIH6" s="79"/>
      <c r="KII6" s="79"/>
      <c r="KIJ6" s="79"/>
      <c r="KIK6" s="79"/>
      <c r="KIL6" s="79"/>
      <c r="KIM6" s="79"/>
      <c r="KIN6" s="79"/>
      <c r="KIO6" s="79"/>
      <c r="KIP6" s="79"/>
      <c r="KIQ6" s="79"/>
      <c r="KIR6" s="79"/>
      <c r="KIS6" s="79"/>
      <c r="KIT6" s="79"/>
      <c r="KIU6" s="79"/>
      <c r="KIV6" s="79"/>
      <c r="KIW6" s="79"/>
      <c r="KIX6" s="79"/>
      <c r="KIY6" s="79"/>
      <c r="KIZ6" s="79"/>
      <c r="KJA6" s="79"/>
      <c r="KJB6" s="79"/>
      <c r="KJC6" s="79"/>
      <c r="KJD6" s="79"/>
      <c r="KJE6" s="79"/>
      <c r="KJF6" s="79"/>
      <c r="KJG6" s="79"/>
      <c r="KJH6" s="79"/>
      <c r="KJI6" s="79"/>
      <c r="KJJ6" s="79"/>
      <c r="KJK6" s="79"/>
      <c r="KJL6" s="79"/>
      <c r="KJM6" s="79"/>
      <c r="KJN6" s="79"/>
      <c r="KJO6" s="79"/>
      <c r="KJP6" s="79"/>
      <c r="KJQ6" s="79"/>
      <c r="KJR6" s="79"/>
      <c r="KJS6" s="79"/>
      <c r="KJT6" s="79"/>
      <c r="KJU6" s="79"/>
      <c r="KJV6" s="79"/>
      <c r="KJW6" s="79"/>
      <c r="KJX6" s="79"/>
      <c r="KJY6" s="79"/>
      <c r="KJZ6" s="79"/>
      <c r="KKA6" s="79"/>
      <c r="KKB6" s="79"/>
      <c r="KKC6" s="79"/>
      <c r="KKD6" s="79"/>
      <c r="KKE6" s="79"/>
      <c r="KKF6" s="79"/>
      <c r="KKG6" s="79"/>
      <c r="KKH6" s="79"/>
      <c r="KKI6" s="79"/>
      <c r="KKJ6" s="79"/>
      <c r="KKK6" s="79"/>
      <c r="KKL6" s="79"/>
      <c r="KKM6" s="79"/>
      <c r="KKN6" s="79"/>
      <c r="KKO6" s="79"/>
      <c r="KKP6" s="79"/>
      <c r="KKQ6" s="79"/>
      <c r="KKR6" s="79"/>
      <c r="KKS6" s="79"/>
      <c r="KKT6" s="79"/>
      <c r="KKU6" s="79"/>
      <c r="KKV6" s="79"/>
      <c r="KKW6" s="79"/>
      <c r="KKX6" s="79"/>
      <c r="KKY6" s="79"/>
      <c r="KKZ6" s="79"/>
      <c r="KLA6" s="79"/>
      <c r="KLB6" s="79"/>
      <c r="KLC6" s="79"/>
      <c r="KLD6" s="79"/>
      <c r="KLE6" s="79"/>
      <c r="KLF6" s="79"/>
      <c r="KLG6" s="79"/>
      <c r="KLH6" s="79"/>
      <c r="KLI6" s="79"/>
      <c r="KLJ6" s="79"/>
      <c r="KLK6" s="79"/>
      <c r="KLL6" s="79"/>
      <c r="KLM6" s="79"/>
      <c r="KLN6" s="79"/>
      <c r="KLO6" s="79"/>
      <c r="KLP6" s="79"/>
      <c r="KLQ6" s="79"/>
      <c r="KLR6" s="79"/>
      <c r="KLS6" s="79"/>
      <c r="KLT6" s="79"/>
      <c r="KLU6" s="79"/>
      <c r="KLV6" s="79"/>
      <c r="KLW6" s="79"/>
      <c r="KLX6" s="79"/>
      <c r="KLY6" s="79"/>
      <c r="KLZ6" s="79"/>
      <c r="KMA6" s="79"/>
      <c r="KMB6" s="79"/>
      <c r="KMC6" s="79"/>
      <c r="KMD6" s="79"/>
      <c r="KME6" s="79"/>
      <c r="KMF6" s="79"/>
      <c r="KMG6" s="79"/>
      <c r="KMH6" s="79"/>
      <c r="KMI6" s="79"/>
      <c r="KMJ6" s="79"/>
      <c r="KMK6" s="79"/>
      <c r="KML6" s="79"/>
      <c r="KMM6" s="79"/>
      <c r="KMN6" s="79"/>
      <c r="KMO6" s="79"/>
      <c r="KMP6" s="79"/>
      <c r="KMQ6" s="79"/>
      <c r="KMR6" s="79"/>
      <c r="KMS6" s="79"/>
      <c r="KMT6" s="79"/>
      <c r="KMU6" s="79"/>
      <c r="KMV6" s="79"/>
      <c r="KMW6" s="79"/>
      <c r="KMX6" s="79"/>
      <c r="KMY6" s="79"/>
      <c r="KMZ6" s="79"/>
      <c r="KNA6" s="79"/>
      <c r="KNB6" s="79"/>
      <c r="KNC6" s="79"/>
      <c r="KND6" s="79"/>
      <c r="KNE6" s="79"/>
      <c r="KNF6" s="79"/>
      <c r="KNG6" s="79"/>
      <c r="KNH6" s="79"/>
      <c r="KNI6" s="79"/>
      <c r="KNJ6" s="79"/>
      <c r="KNK6" s="79"/>
      <c r="KNL6" s="79"/>
      <c r="KNM6" s="79"/>
      <c r="KNN6" s="79"/>
      <c r="KNO6" s="79"/>
      <c r="KNP6" s="79"/>
      <c r="KNQ6" s="79"/>
      <c r="KNR6" s="79"/>
      <c r="KNS6" s="79"/>
      <c r="KNT6" s="79"/>
      <c r="KNU6" s="79"/>
      <c r="KNV6" s="79"/>
      <c r="KNW6" s="79"/>
      <c r="KNX6" s="79"/>
      <c r="KNY6" s="79"/>
      <c r="KNZ6" s="79"/>
      <c r="KOA6" s="79"/>
      <c r="KOB6" s="79"/>
      <c r="KOC6" s="79"/>
      <c r="KOD6" s="79"/>
      <c r="KOE6" s="79"/>
      <c r="KOF6" s="79"/>
      <c r="KOG6" s="79"/>
      <c r="KOH6" s="79"/>
      <c r="KOI6" s="79"/>
      <c r="KOJ6" s="79"/>
      <c r="KOK6" s="79"/>
      <c r="KOL6" s="79"/>
      <c r="KOM6" s="79"/>
      <c r="KON6" s="79"/>
      <c r="KOO6" s="79"/>
      <c r="KOP6" s="79"/>
      <c r="KOQ6" s="79"/>
      <c r="KOR6" s="79"/>
      <c r="KOS6" s="79"/>
      <c r="KOT6" s="79"/>
      <c r="KOU6" s="79"/>
      <c r="KOV6" s="79"/>
      <c r="KOW6" s="79"/>
      <c r="KOX6" s="79"/>
      <c r="KOY6" s="79"/>
      <c r="KOZ6" s="79"/>
      <c r="KPA6" s="79"/>
      <c r="KPB6" s="79"/>
      <c r="KPC6" s="79"/>
      <c r="KPD6" s="79"/>
      <c r="KPE6" s="79"/>
      <c r="KPF6" s="79"/>
      <c r="KPG6" s="79"/>
      <c r="KPH6" s="79"/>
      <c r="KPI6" s="79"/>
      <c r="KPJ6" s="79"/>
      <c r="KPK6" s="79"/>
      <c r="KPL6" s="79"/>
      <c r="KPM6" s="79"/>
      <c r="KPN6" s="79"/>
      <c r="KPO6" s="79"/>
      <c r="KPP6" s="79"/>
      <c r="KPQ6" s="79"/>
      <c r="KPR6" s="79"/>
      <c r="KPS6" s="79"/>
      <c r="KPT6" s="79"/>
      <c r="KPU6" s="79"/>
      <c r="KPV6" s="79"/>
      <c r="KPW6" s="79"/>
      <c r="KPX6" s="79"/>
      <c r="KPY6" s="79"/>
      <c r="KPZ6" s="79"/>
      <c r="KQA6" s="79"/>
      <c r="KQB6" s="79"/>
      <c r="KQC6" s="79"/>
      <c r="KQD6" s="79"/>
      <c r="KQE6" s="79"/>
      <c r="KQF6" s="79"/>
      <c r="KQG6" s="79"/>
      <c r="KQH6" s="79"/>
      <c r="KQI6" s="79"/>
      <c r="KQJ6" s="79"/>
      <c r="KQK6" s="79"/>
      <c r="KQL6" s="79"/>
      <c r="KQM6" s="79"/>
      <c r="KQN6" s="79"/>
      <c r="KQO6" s="79"/>
      <c r="KQP6" s="79"/>
      <c r="KQQ6" s="79"/>
      <c r="KQR6" s="79"/>
      <c r="KQS6" s="79"/>
      <c r="KQT6" s="79"/>
      <c r="KQU6" s="79"/>
      <c r="KQV6" s="79"/>
      <c r="KQW6" s="79"/>
      <c r="KQX6" s="79"/>
      <c r="KQY6" s="79"/>
      <c r="KQZ6" s="79"/>
      <c r="KRA6" s="79"/>
      <c r="KRB6" s="79"/>
      <c r="KRC6" s="79"/>
      <c r="KRD6" s="79"/>
      <c r="KRE6" s="79"/>
      <c r="KRF6" s="79"/>
      <c r="KRG6" s="79"/>
      <c r="KRH6" s="79"/>
      <c r="KRI6" s="79"/>
      <c r="KRJ6" s="79"/>
      <c r="KRK6" s="79"/>
      <c r="KRL6" s="79"/>
      <c r="KRM6" s="79"/>
      <c r="KRN6" s="79"/>
      <c r="KRO6" s="79"/>
      <c r="KRP6" s="79"/>
      <c r="KRQ6" s="79"/>
      <c r="KRR6" s="79"/>
      <c r="KRS6" s="79"/>
      <c r="KRT6" s="79"/>
      <c r="KRU6" s="79"/>
      <c r="KRV6" s="79"/>
      <c r="KRW6" s="79"/>
      <c r="KRX6" s="79"/>
      <c r="KRY6" s="79"/>
      <c r="KRZ6" s="79"/>
      <c r="KSA6" s="79"/>
      <c r="KSB6" s="79"/>
      <c r="KSC6" s="79"/>
      <c r="KSD6" s="79"/>
      <c r="KSE6" s="79"/>
      <c r="KSF6" s="79"/>
      <c r="KSG6" s="79"/>
      <c r="KSH6" s="79"/>
      <c r="KSI6" s="79"/>
      <c r="KSJ6" s="79"/>
      <c r="KSK6" s="79"/>
      <c r="KSL6" s="79"/>
      <c r="KSM6" s="79"/>
      <c r="KSN6" s="79"/>
      <c r="KSO6" s="79"/>
      <c r="KSP6" s="79"/>
      <c r="KSQ6" s="79"/>
      <c r="KSR6" s="79"/>
      <c r="KSS6" s="79"/>
      <c r="KST6" s="79"/>
      <c r="KSU6" s="79"/>
      <c r="KSV6" s="79"/>
      <c r="KSW6" s="79"/>
      <c r="KSX6" s="79"/>
      <c r="KSY6" s="79"/>
      <c r="KSZ6" s="79"/>
      <c r="KTA6" s="79"/>
      <c r="KTB6" s="79"/>
      <c r="KTC6" s="79"/>
      <c r="KTD6" s="79"/>
      <c r="KTE6" s="79"/>
      <c r="KTF6" s="79"/>
      <c r="KTG6" s="79"/>
      <c r="KTH6" s="79"/>
      <c r="KTI6" s="79"/>
      <c r="KTJ6" s="79"/>
      <c r="KTK6" s="79"/>
      <c r="KTL6" s="79"/>
      <c r="KTM6" s="79"/>
      <c r="KTN6" s="79"/>
      <c r="KTO6" s="79"/>
      <c r="KTP6" s="79"/>
      <c r="KTQ6" s="79"/>
      <c r="KTR6" s="79"/>
      <c r="KTS6" s="79"/>
      <c r="KTT6" s="79"/>
      <c r="KTU6" s="79"/>
      <c r="KTV6" s="79"/>
      <c r="KTW6" s="79"/>
      <c r="KTX6" s="79"/>
      <c r="KTY6" s="79"/>
      <c r="KTZ6" s="79"/>
      <c r="KUA6" s="79"/>
      <c r="KUB6" s="79"/>
      <c r="KUC6" s="79"/>
      <c r="KUD6" s="79"/>
      <c r="KUE6" s="79"/>
      <c r="KUF6" s="79"/>
      <c r="KUG6" s="79"/>
      <c r="KUH6" s="79"/>
      <c r="KUI6" s="79"/>
      <c r="KUJ6" s="79"/>
      <c r="KUK6" s="79"/>
      <c r="KUL6" s="79"/>
      <c r="KUM6" s="79"/>
      <c r="KUN6" s="79"/>
      <c r="KUO6" s="79"/>
      <c r="KUP6" s="79"/>
      <c r="KUQ6" s="79"/>
      <c r="KUR6" s="79"/>
      <c r="KUS6" s="79"/>
      <c r="KUT6" s="79"/>
      <c r="KUU6" s="79"/>
      <c r="KUV6" s="79"/>
      <c r="KUW6" s="79"/>
      <c r="KUX6" s="79"/>
      <c r="KUY6" s="79"/>
      <c r="KUZ6" s="79"/>
      <c r="KVA6" s="79"/>
      <c r="KVB6" s="79"/>
      <c r="KVC6" s="79"/>
      <c r="KVD6" s="79"/>
      <c r="KVE6" s="79"/>
      <c r="KVF6" s="79"/>
      <c r="KVG6" s="79"/>
      <c r="KVH6" s="79"/>
      <c r="KVI6" s="79"/>
      <c r="KVJ6" s="79"/>
      <c r="KVK6" s="79"/>
      <c r="KVL6" s="79"/>
      <c r="KVM6" s="79"/>
      <c r="KVN6" s="79"/>
      <c r="KVO6" s="79"/>
      <c r="KVP6" s="79"/>
      <c r="KVQ6" s="79"/>
      <c r="KVR6" s="79"/>
      <c r="KVS6" s="79"/>
      <c r="KVT6" s="79"/>
      <c r="KVU6" s="79"/>
      <c r="KVV6" s="79"/>
      <c r="KVW6" s="79"/>
      <c r="KVX6" s="79"/>
      <c r="KVY6" s="79"/>
      <c r="KVZ6" s="79"/>
      <c r="KWA6" s="79"/>
      <c r="KWB6" s="79"/>
      <c r="KWC6" s="79"/>
      <c r="KWD6" s="79"/>
      <c r="KWE6" s="79"/>
      <c r="KWF6" s="79"/>
      <c r="KWG6" s="79"/>
      <c r="KWH6" s="79"/>
      <c r="KWI6" s="79"/>
      <c r="KWJ6" s="79"/>
      <c r="KWK6" s="79"/>
      <c r="KWL6" s="79"/>
      <c r="KWM6" s="79"/>
      <c r="KWN6" s="79"/>
      <c r="KWO6" s="79"/>
      <c r="KWP6" s="79"/>
      <c r="KWQ6" s="79"/>
      <c r="KWR6" s="79"/>
      <c r="KWS6" s="79"/>
      <c r="KWT6" s="79"/>
      <c r="KWU6" s="79"/>
      <c r="KWV6" s="79"/>
      <c r="KWW6" s="79"/>
      <c r="KWX6" s="79"/>
      <c r="KWY6" s="79"/>
      <c r="KWZ6" s="79"/>
      <c r="KXA6" s="79"/>
      <c r="KXB6" s="79"/>
      <c r="KXC6" s="79"/>
      <c r="KXD6" s="79"/>
      <c r="KXE6" s="79"/>
      <c r="KXF6" s="79"/>
      <c r="KXG6" s="79"/>
      <c r="KXH6" s="79"/>
      <c r="KXI6" s="79"/>
      <c r="KXJ6" s="79"/>
      <c r="KXK6" s="79"/>
      <c r="KXL6" s="79"/>
      <c r="KXM6" s="79"/>
      <c r="KXN6" s="79"/>
      <c r="KXO6" s="79"/>
      <c r="KXP6" s="79"/>
      <c r="KXQ6" s="79"/>
      <c r="KXR6" s="79"/>
      <c r="KXS6" s="79"/>
      <c r="KXT6" s="79"/>
      <c r="KXU6" s="79"/>
      <c r="KXV6" s="79"/>
      <c r="KXW6" s="79"/>
      <c r="KXX6" s="79"/>
      <c r="KXY6" s="79"/>
      <c r="KXZ6" s="79"/>
      <c r="KYA6" s="79"/>
      <c r="KYB6" s="79"/>
      <c r="KYC6" s="79"/>
      <c r="KYD6" s="79"/>
      <c r="KYE6" s="79"/>
      <c r="KYF6" s="79"/>
      <c r="KYG6" s="79"/>
      <c r="KYH6" s="79"/>
      <c r="KYI6" s="79"/>
      <c r="KYJ6" s="79"/>
      <c r="KYK6" s="79"/>
      <c r="KYL6" s="79"/>
      <c r="KYM6" s="79"/>
      <c r="KYN6" s="79"/>
      <c r="KYO6" s="79"/>
      <c r="KYP6" s="79"/>
      <c r="KYQ6" s="79"/>
      <c r="KYR6" s="79"/>
      <c r="KYS6" s="79"/>
      <c r="KYT6" s="79"/>
      <c r="KYU6" s="79"/>
      <c r="KYV6" s="79"/>
      <c r="KYW6" s="79"/>
      <c r="KYX6" s="79"/>
      <c r="KYY6" s="79"/>
      <c r="KYZ6" s="79"/>
      <c r="KZA6" s="79"/>
      <c r="KZB6" s="79"/>
      <c r="KZC6" s="79"/>
      <c r="KZD6" s="79"/>
      <c r="KZE6" s="79"/>
      <c r="KZF6" s="79"/>
      <c r="KZG6" s="79"/>
      <c r="KZH6" s="79"/>
      <c r="KZI6" s="79"/>
      <c r="KZJ6" s="79"/>
      <c r="KZK6" s="79"/>
      <c r="KZL6" s="79"/>
      <c r="KZM6" s="79"/>
      <c r="KZN6" s="79"/>
      <c r="KZO6" s="79"/>
      <c r="KZP6" s="79"/>
      <c r="KZQ6" s="79"/>
      <c r="KZR6" s="79"/>
      <c r="KZS6" s="79"/>
      <c r="KZT6" s="79"/>
      <c r="KZU6" s="79"/>
      <c r="KZV6" s="79"/>
      <c r="KZW6" s="79"/>
      <c r="KZX6" s="79"/>
      <c r="KZY6" s="79"/>
      <c r="KZZ6" s="79"/>
      <c r="LAA6" s="79"/>
      <c r="LAB6" s="79"/>
      <c r="LAC6" s="79"/>
      <c r="LAD6" s="79"/>
      <c r="LAE6" s="79"/>
      <c r="LAF6" s="79"/>
      <c r="LAG6" s="79"/>
      <c r="LAH6" s="79"/>
      <c r="LAI6" s="79"/>
      <c r="LAJ6" s="79"/>
      <c r="LAK6" s="79"/>
      <c r="LAL6" s="79"/>
      <c r="LAM6" s="79"/>
      <c r="LAN6" s="79"/>
      <c r="LAO6" s="79"/>
      <c r="LAP6" s="79"/>
      <c r="LAQ6" s="79"/>
      <c r="LAR6" s="79"/>
      <c r="LAS6" s="79"/>
      <c r="LAT6" s="79"/>
      <c r="LAU6" s="79"/>
      <c r="LAV6" s="79"/>
      <c r="LAW6" s="79"/>
      <c r="LAX6" s="79"/>
      <c r="LAY6" s="79"/>
      <c r="LAZ6" s="79"/>
      <c r="LBA6" s="79"/>
      <c r="LBB6" s="79"/>
      <c r="LBC6" s="79"/>
      <c r="LBD6" s="79"/>
      <c r="LBE6" s="79"/>
      <c r="LBF6" s="79"/>
      <c r="LBG6" s="79"/>
      <c r="LBH6" s="79"/>
      <c r="LBI6" s="79"/>
      <c r="LBJ6" s="79"/>
      <c r="LBK6" s="79"/>
      <c r="LBL6" s="79"/>
      <c r="LBM6" s="79"/>
      <c r="LBN6" s="79"/>
      <c r="LBO6" s="79"/>
      <c r="LBP6" s="79"/>
      <c r="LBQ6" s="79"/>
      <c r="LBR6" s="79"/>
      <c r="LBS6" s="79"/>
      <c r="LBT6" s="79"/>
      <c r="LBU6" s="79"/>
      <c r="LBV6" s="79"/>
      <c r="LBW6" s="79"/>
      <c r="LBX6" s="79"/>
      <c r="LBY6" s="79"/>
      <c r="LBZ6" s="79"/>
      <c r="LCA6" s="79"/>
      <c r="LCB6" s="79"/>
      <c r="LCC6" s="79"/>
      <c r="LCD6" s="79"/>
    </row>
    <row r="7" spans="1:8194" ht="85.5" x14ac:dyDescent="0.5">
      <c r="A7" s="48" t="s">
        <v>605</v>
      </c>
      <c r="B7" s="48" t="s">
        <v>655</v>
      </c>
      <c r="C7" s="48" t="s">
        <v>656</v>
      </c>
      <c r="D7" s="48" t="s">
        <v>657</v>
      </c>
      <c r="E7" s="48" t="s">
        <v>658</v>
      </c>
      <c r="F7" s="48" t="s">
        <v>659</v>
      </c>
      <c r="G7" s="48" t="s">
        <v>660</v>
      </c>
      <c r="H7" s="48" t="s">
        <v>661</v>
      </c>
      <c r="I7" s="48" t="s">
        <v>662</v>
      </c>
      <c r="J7" s="48" t="s">
        <v>663</v>
      </c>
      <c r="K7" s="48" t="s">
        <v>664</v>
      </c>
      <c r="L7" s="48" t="s">
        <v>665</v>
      </c>
      <c r="M7" s="48" t="s">
        <v>666</v>
      </c>
      <c r="N7" t="s">
        <v>667</v>
      </c>
      <c r="O7" s="48" t="s">
        <v>668</v>
      </c>
      <c r="P7" s="48" t="s">
        <v>669</v>
      </c>
      <c r="Q7" s="48" t="s">
        <v>670</v>
      </c>
      <c r="R7" s="48" t="s">
        <v>671</v>
      </c>
      <c r="S7" s="48" t="s">
        <v>672</v>
      </c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SU7" s="79"/>
      <c r="SV7" s="79"/>
      <c r="SW7" s="79"/>
      <c r="SX7" s="79"/>
      <c r="SY7" s="79"/>
      <c r="SZ7" s="79"/>
      <c r="TA7" s="79"/>
      <c r="TB7" s="79"/>
      <c r="TC7" s="79"/>
      <c r="TD7" s="79"/>
      <c r="TE7" s="79"/>
      <c r="TF7" s="79"/>
      <c r="TG7" s="79"/>
      <c r="TH7" s="79"/>
      <c r="TI7" s="79"/>
      <c r="TJ7" s="79"/>
      <c r="TK7" s="79"/>
      <c r="TL7" s="79"/>
      <c r="TM7" s="79"/>
      <c r="TN7" s="79"/>
      <c r="TO7" s="79"/>
      <c r="TP7" s="79"/>
      <c r="TQ7" s="79"/>
      <c r="TR7" s="79"/>
      <c r="TS7" s="79"/>
      <c r="TT7" s="79"/>
      <c r="TU7" s="79"/>
      <c r="TV7" s="79"/>
      <c r="TW7" s="79"/>
      <c r="TX7" s="79"/>
      <c r="TY7" s="79"/>
      <c r="TZ7" s="79"/>
      <c r="UA7" s="79"/>
      <c r="UB7" s="79"/>
      <c r="UC7" s="79"/>
      <c r="UD7" s="79"/>
      <c r="UE7" s="79"/>
      <c r="UF7" s="79"/>
      <c r="UG7" s="79"/>
      <c r="UH7" s="79"/>
      <c r="UI7" s="79"/>
      <c r="UJ7" s="79"/>
      <c r="UK7" s="79"/>
      <c r="UL7" s="79"/>
      <c r="UM7" s="79"/>
      <c r="UN7" s="79"/>
      <c r="UO7" s="79"/>
      <c r="UP7" s="79"/>
      <c r="UQ7" s="79"/>
      <c r="UR7" s="79"/>
      <c r="US7" s="79"/>
      <c r="UT7" s="79"/>
      <c r="UU7" s="79"/>
      <c r="UV7" s="79"/>
      <c r="UW7" s="79"/>
      <c r="UX7" s="79"/>
      <c r="UY7" s="79"/>
      <c r="UZ7" s="79"/>
      <c r="VA7" s="79"/>
      <c r="VB7" s="79"/>
      <c r="VC7" s="79"/>
      <c r="VD7" s="79"/>
      <c r="VE7" s="79"/>
      <c r="VF7" s="79"/>
      <c r="VG7" s="79"/>
      <c r="VH7" s="79"/>
      <c r="VI7" s="79"/>
      <c r="VJ7" s="79"/>
      <c r="VK7" s="79"/>
      <c r="VL7" s="79"/>
      <c r="VM7" s="79"/>
      <c r="VN7" s="79"/>
      <c r="VO7" s="79"/>
      <c r="VP7" s="79"/>
      <c r="VQ7" s="79"/>
      <c r="VR7" s="79"/>
      <c r="VS7" s="79"/>
      <c r="VT7" s="79"/>
      <c r="VU7" s="79"/>
      <c r="VV7" s="79"/>
      <c r="VW7" s="79"/>
      <c r="VX7" s="79"/>
      <c r="VY7" s="79"/>
      <c r="VZ7" s="79"/>
      <c r="WA7" s="79"/>
      <c r="WB7" s="79"/>
      <c r="WC7" s="79"/>
      <c r="WD7" s="79"/>
      <c r="WE7" s="79"/>
      <c r="WF7" s="79"/>
      <c r="WG7" s="79"/>
      <c r="WH7" s="79"/>
      <c r="WI7" s="79"/>
      <c r="WJ7" s="79"/>
      <c r="WK7" s="79"/>
      <c r="WL7" s="79"/>
      <c r="WM7" s="79"/>
      <c r="WN7" s="79"/>
      <c r="WO7" s="79"/>
      <c r="WP7" s="79"/>
      <c r="WQ7" s="79"/>
      <c r="WR7" s="79"/>
      <c r="WS7" s="79"/>
      <c r="WT7" s="79"/>
      <c r="WU7" s="79"/>
      <c r="WV7" s="79"/>
      <c r="WW7" s="79"/>
      <c r="WX7" s="79"/>
      <c r="WY7" s="79"/>
      <c r="WZ7" s="79"/>
      <c r="XA7" s="79"/>
      <c r="XB7" s="79"/>
      <c r="XC7" s="79"/>
      <c r="XD7" s="79"/>
      <c r="XE7" s="79"/>
      <c r="XF7" s="79"/>
      <c r="XG7" s="79"/>
      <c r="XH7" s="79"/>
      <c r="XI7" s="79"/>
      <c r="XJ7" s="79"/>
      <c r="XK7" s="79"/>
      <c r="XL7" s="79"/>
      <c r="XM7" s="79"/>
      <c r="XN7" s="79"/>
      <c r="XO7" s="79"/>
      <c r="XP7" s="79"/>
      <c r="XQ7" s="79"/>
      <c r="XR7" s="79"/>
      <c r="XS7" s="79"/>
      <c r="XT7" s="79"/>
      <c r="XU7" s="79"/>
      <c r="XV7" s="79"/>
      <c r="XW7" s="79"/>
      <c r="XX7" s="79"/>
      <c r="XY7" s="79"/>
      <c r="XZ7" s="79"/>
      <c r="YA7" s="79"/>
      <c r="YB7" s="79"/>
      <c r="YC7" s="79"/>
      <c r="YD7" s="79"/>
      <c r="YE7" s="79"/>
      <c r="YF7" s="79"/>
      <c r="YG7" s="79"/>
      <c r="YH7" s="79"/>
      <c r="YI7" s="79"/>
      <c r="YJ7" s="79"/>
      <c r="YK7" s="79"/>
      <c r="YL7" s="79"/>
      <c r="YM7" s="79"/>
      <c r="YN7" s="79"/>
      <c r="YO7" s="79"/>
      <c r="YP7" s="79"/>
      <c r="YQ7" s="79"/>
      <c r="YR7" s="79"/>
      <c r="YS7" s="79"/>
      <c r="YT7" s="79"/>
      <c r="YU7" s="79"/>
      <c r="YV7" s="79"/>
      <c r="YW7" s="79"/>
      <c r="YX7" s="79"/>
      <c r="YY7" s="79"/>
      <c r="YZ7" s="79"/>
      <c r="ZA7" s="79"/>
      <c r="ZB7" s="79"/>
      <c r="ZC7" s="79"/>
      <c r="ZD7" s="79"/>
      <c r="ZE7" s="79"/>
      <c r="ZF7" s="79"/>
      <c r="ZG7" s="79"/>
      <c r="ZH7" s="79"/>
      <c r="ZI7" s="79"/>
      <c r="ZJ7" s="79"/>
      <c r="ZK7" s="79"/>
      <c r="ZL7" s="79"/>
      <c r="ZM7" s="79"/>
      <c r="ZN7" s="79"/>
      <c r="ZO7" s="79"/>
      <c r="ZP7" s="79"/>
      <c r="ZQ7" s="79"/>
      <c r="ZR7" s="79"/>
      <c r="ZS7" s="79"/>
      <c r="ZT7" s="79"/>
      <c r="ZU7" s="79"/>
      <c r="ZV7" s="79"/>
      <c r="ZW7" s="79"/>
      <c r="ZX7" s="79"/>
      <c r="ZY7" s="79"/>
      <c r="ZZ7" s="79"/>
      <c r="AAA7" s="79"/>
      <c r="AAB7" s="79"/>
      <c r="AAC7" s="79"/>
      <c r="AAD7" s="79"/>
      <c r="AAE7" s="79"/>
      <c r="AAF7" s="79"/>
      <c r="AAG7" s="79"/>
      <c r="AAH7" s="79"/>
      <c r="AAI7" s="79"/>
      <c r="AAJ7" s="79"/>
      <c r="AAK7" s="79"/>
      <c r="AAL7" s="79"/>
      <c r="AAM7" s="79"/>
      <c r="AAN7" s="79"/>
      <c r="AAO7" s="79"/>
      <c r="AAP7" s="79"/>
      <c r="AAQ7" s="79"/>
      <c r="AAR7" s="79"/>
      <c r="AAS7" s="79"/>
      <c r="AAT7" s="79"/>
      <c r="AAU7" s="79"/>
      <c r="AAV7" s="79"/>
      <c r="AAW7" s="79"/>
      <c r="AAX7" s="79"/>
      <c r="AAY7" s="79"/>
      <c r="AAZ7" s="79"/>
      <c r="ABA7" s="79"/>
      <c r="ABB7" s="79"/>
      <c r="ABC7" s="79"/>
      <c r="ABD7" s="79"/>
      <c r="ABE7" s="79"/>
      <c r="ABF7" s="79"/>
      <c r="ABG7" s="79"/>
      <c r="ABH7" s="79"/>
      <c r="ABI7" s="79"/>
      <c r="ABJ7" s="79"/>
      <c r="ABK7" s="79"/>
      <c r="ABL7" s="79"/>
      <c r="ABM7" s="79"/>
      <c r="ABN7" s="79"/>
      <c r="ABO7" s="79"/>
      <c r="ABP7" s="79"/>
      <c r="ABQ7" s="79"/>
      <c r="ABR7" s="79"/>
      <c r="ABS7" s="79"/>
      <c r="ABT7" s="79"/>
      <c r="ABU7" s="79"/>
      <c r="ABV7" s="79"/>
      <c r="ABW7" s="79"/>
      <c r="ABX7" s="79"/>
      <c r="ABY7" s="79"/>
      <c r="ABZ7" s="79"/>
      <c r="ACA7" s="79"/>
      <c r="ACB7" s="79"/>
      <c r="ACC7" s="79"/>
      <c r="ACD7" s="79"/>
      <c r="ACE7" s="79"/>
      <c r="ACF7" s="79"/>
      <c r="ACG7" s="79"/>
      <c r="ACH7" s="79"/>
      <c r="ACI7" s="79"/>
      <c r="ACJ7" s="79"/>
      <c r="ACK7" s="79"/>
      <c r="ACL7" s="79"/>
      <c r="ACM7" s="79"/>
      <c r="ACN7" s="79"/>
      <c r="ACO7" s="79"/>
      <c r="ACP7" s="79"/>
      <c r="ACQ7" s="79"/>
      <c r="ACR7" s="79"/>
      <c r="ACS7" s="79"/>
      <c r="ACT7" s="79"/>
      <c r="ACU7" s="79"/>
      <c r="ACV7" s="79"/>
      <c r="ACW7" s="79"/>
      <c r="ACX7" s="79"/>
      <c r="ACY7" s="79"/>
      <c r="ACZ7" s="79"/>
      <c r="ADA7" s="79"/>
      <c r="ADB7" s="79"/>
      <c r="ADC7" s="79"/>
      <c r="ADD7" s="79"/>
      <c r="ADE7" s="79"/>
      <c r="ADF7" s="79"/>
      <c r="ADG7" s="79"/>
      <c r="ADH7" s="79"/>
      <c r="ADI7" s="79"/>
      <c r="ADJ7" s="79"/>
      <c r="ADK7" s="79"/>
      <c r="ADL7" s="79"/>
      <c r="ADM7" s="79"/>
      <c r="ADN7" s="79"/>
      <c r="ADO7" s="79"/>
      <c r="ADP7" s="79"/>
      <c r="ADQ7" s="79"/>
      <c r="ADR7" s="79"/>
      <c r="ADS7" s="79"/>
      <c r="ADT7" s="79"/>
      <c r="ADU7" s="79"/>
      <c r="ADV7" s="79"/>
      <c r="ADW7" s="79"/>
      <c r="ADX7" s="79"/>
      <c r="ADY7" s="79"/>
      <c r="ADZ7" s="79"/>
      <c r="AEA7" s="79"/>
      <c r="AEB7" s="79"/>
      <c r="AEC7" s="79"/>
      <c r="AED7" s="79"/>
      <c r="AEE7" s="79"/>
      <c r="AEF7" s="79"/>
      <c r="AEG7" s="79"/>
      <c r="AEH7" s="79"/>
      <c r="AEI7" s="79"/>
      <c r="AEJ7" s="79"/>
      <c r="AEK7" s="79"/>
      <c r="AEL7" s="79"/>
      <c r="AEM7" s="79"/>
      <c r="AEN7" s="79"/>
      <c r="AEO7" s="79"/>
      <c r="AEP7" s="79"/>
      <c r="AEQ7" s="79"/>
      <c r="AER7" s="79"/>
      <c r="AES7" s="79"/>
      <c r="AET7" s="79"/>
      <c r="AEU7" s="79"/>
      <c r="AEV7" s="79"/>
      <c r="AEW7" s="79"/>
      <c r="AEX7" s="79"/>
      <c r="AEY7" s="79"/>
      <c r="AEZ7" s="79"/>
      <c r="AFA7" s="79"/>
      <c r="AFB7" s="79"/>
      <c r="AFC7" s="79"/>
      <c r="AFD7" s="79"/>
      <c r="AFE7" s="79"/>
      <c r="AFF7" s="79"/>
      <c r="AFG7" s="79"/>
      <c r="AFH7" s="79"/>
      <c r="AFI7" s="79"/>
      <c r="AFJ7" s="79"/>
      <c r="AFK7" s="79"/>
      <c r="AFL7" s="79"/>
      <c r="AFM7" s="79"/>
      <c r="AFN7" s="79"/>
      <c r="AFO7" s="79"/>
      <c r="AFP7" s="79"/>
      <c r="AFQ7" s="79"/>
      <c r="AFR7" s="79"/>
      <c r="AFS7" s="79"/>
      <c r="AFT7" s="79"/>
      <c r="AFU7" s="79"/>
      <c r="AFV7" s="79"/>
      <c r="AFW7" s="79"/>
      <c r="AFX7" s="79"/>
      <c r="AFY7" s="79"/>
      <c r="AFZ7" s="79"/>
      <c r="AGA7" s="79"/>
      <c r="AGB7" s="79"/>
      <c r="AGC7" s="79"/>
      <c r="AGD7" s="79"/>
      <c r="AGE7" s="79"/>
      <c r="AGF7" s="79"/>
      <c r="AGG7" s="79"/>
      <c r="AGH7" s="79"/>
      <c r="AGI7" s="79"/>
      <c r="AGJ7" s="79"/>
      <c r="AGK7" s="79"/>
      <c r="AGL7" s="79"/>
      <c r="AGM7" s="79"/>
      <c r="AGN7" s="79"/>
      <c r="AGO7" s="79"/>
      <c r="AGP7" s="79"/>
      <c r="AGQ7" s="79"/>
      <c r="AGR7" s="79"/>
      <c r="AGS7" s="79"/>
      <c r="AGT7" s="79"/>
      <c r="AGU7" s="79"/>
      <c r="AGV7" s="79"/>
      <c r="AGW7" s="79"/>
      <c r="AGX7" s="79"/>
      <c r="AGY7" s="79"/>
      <c r="AGZ7" s="79"/>
      <c r="AHA7" s="79"/>
      <c r="AHB7" s="79"/>
      <c r="AHC7" s="79"/>
      <c r="AHD7" s="79"/>
      <c r="AHE7" s="79"/>
      <c r="AHF7" s="79"/>
      <c r="AHG7" s="79"/>
      <c r="AHH7" s="79"/>
      <c r="AHI7" s="79"/>
      <c r="AHJ7" s="79"/>
      <c r="AHK7" s="79"/>
      <c r="AHL7" s="79"/>
      <c r="AHM7" s="79"/>
      <c r="AHN7" s="79"/>
      <c r="AHO7" s="79"/>
      <c r="AHP7" s="79"/>
      <c r="AHQ7" s="79"/>
      <c r="AHR7" s="79"/>
      <c r="AHS7" s="79"/>
      <c r="AHT7" s="79"/>
      <c r="AHU7" s="79"/>
      <c r="AHV7" s="79"/>
      <c r="AHW7" s="79"/>
      <c r="AHX7" s="79"/>
      <c r="AHY7" s="79"/>
      <c r="AHZ7" s="79"/>
      <c r="AIA7" s="79"/>
      <c r="AIB7" s="79"/>
      <c r="AIC7" s="79"/>
      <c r="AID7" s="79"/>
      <c r="AIE7" s="79"/>
      <c r="AIF7" s="79"/>
      <c r="AIG7" s="79"/>
      <c r="AIH7" s="79"/>
      <c r="AII7" s="79"/>
      <c r="AIJ7" s="79"/>
      <c r="AIK7" s="79"/>
      <c r="AIL7" s="79"/>
      <c r="AIM7" s="79"/>
      <c r="AIN7" s="79"/>
      <c r="AIO7" s="79"/>
      <c r="AIP7" s="79"/>
      <c r="AIQ7" s="79"/>
      <c r="AIR7" s="79"/>
      <c r="AIS7" s="79"/>
      <c r="AIT7" s="79"/>
      <c r="AIU7" s="79"/>
      <c r="AIV7" s="79"/>
      <c r="AIW7" s="79"/>
      <c r="AIX7" s="79"/>
      <c r="AIY7" s="79"/>
      <c r="AIZ7" s="79"/>
      <c r="AJA7" s="79"/>
      <c r="AJB7" s="79"/>
      <c r="AJC7" s="79"/>
      <c r="AJD7" s="79"/>
      <c r="AJE7" s="79"/>
      <c r="AJF7" s="79"/>
      <c r="AJG7" s="79"/>
      <c r="AJH7" s="79"/>
      <c r="AJI7" s="79"/>
      <c r="AJJ7" s="79"/>
      <c r="AJK7" s="79"/>
      <c r="AJL7" s="79"/>
      <c r="AJM7" s="79"/>
      <c r="AJN7" s="79"/>
      <c r="AJO7" s="79"/>
      <c r="AJP7" s="79"/>
      <c r="AJQ7" s="79"/>
      <c r="AJR7" s="79"/>
      <c r="AJS7" s="79"/>
      <c r="AJT7" s="79"/>
      <c r="AJU7" s="79"/>
      <c r="AJV7" s="79"/>
      <c r="AJW7" s="79"/>
      <c r="AJX7" s="79"/>
      <c r="AJY7" s="79"/>
      <c r="AJZ7" s="79"/>
      <c r="AKA7" s="79"/>
      <c r="AKB7" s="79"/>
      <c r="AKC7" s="79"/>
      <c r="AKD7" s="79"/>
      <c r="AKE7" s="79"/>
      <c r="AKF7" s="79"/>
      <c r="AKG7" s="79"/>
      <c r="AKH7" s="79"/>
      <c r="AKI7" s="79"/>
      <c r="AKJ7" s="79"/>
      <c r="AKK7" s="79"/>
      <c r="AKL7" s="79"/>
      <c r="AKM7" s="79"/>
      <c r="AKN7" s="79"/>
      <c r="AKO7" s="79"/>
      <c r="AKP7" s="79"/>
      <c r="AKQ7" s="79"/>
      <c r="AKR7" s="79"/>
      <c r="AKS7" s="79"/>
      <c r="AKT7" s="79"/>
      <c r="AKU7" s="79"/>
      <c r="AKV7" s="79"/>
      <c r="AKW7" s="79"/>
      <c r="AKX7" s="79"/>
      <c r="AKY7" s="79"/>
      <c r="AKZ7" s="79"/>
      <c r="ALA7" s="79"/>
      <c r="ALB7" s="79"/>
      <c r="ALC7" s="79"/>
      <c r="ALD7" s="79"/>
      <c r="ALE7" s="79"/>
      <c r="ALF7" s="79"/>
      <c r="ALG7" s="79"/>
      <c r="ALH7" s="79"/>
      <c r="ALI7" s="79"/>
      <c r="ALJ7" s="79"/>
      <c r="ALK7" s="79"/>
      <c r="ALL7" s="79"/>
      <c r="ALM7" s="79"/>
      <c r="ALN7" s="79"/>
      <c r="ALO7" s="79"/>
      <c r="ALP7" s="79"/>
      <c r="ALQ7" s="79"/>
      <c r="ALR7" s="79"/>
      <c r="ALS7" s="79"/>
      <c r="ALT7" s="79"/>
      <c r="ALU7" s="79"/>
      <c r="ALV7" s="79"/>
      <c r="ALW7" s="79"/>
      <c r="ALX7" s="79"/>
      <c r="ALY7" s="79"/>
      <c r="ALZ7" s="79"/>
      <c r="AMA7" s="79"/>
      <c r="AMB7" s="79"/>
      <c r="AMC7" s="79"/>
      <c r="AMD7" s="79"/>
      <c r="AME7" s="79"/>
      <c r="AMF7" s="79"/>
      <c r="AMG7" s="79"/>
      <c r="AMH7" s="79"/>
      <c r="AMI7" s="79"/>
      <c r="AMJ7" s="79"/>
      <c r="AMK7" s="79"/>
      <c r="AML7" s="79"/>
      <c r="AMM7" s="79"/>
      <c r="AMN7" s="79"/>
      <c r="AMO7" s="79"/>
      <c r="AMP7" s="79"/>
      <c r="AMQ7" s="79"/>
      <c r="AMR7" s="79"/>
      <c r="AMS7" s="79"/>
      <c r="AMT7" s="79"/>
      <c r="AMU7" s="79"/>
      <c r="AMV7" s="79"/>
      <c r="AMW7" s="79"/>
      <c r="AMX7" s="79"/>
      <c r="AMY7" s="79"/>
      <c r="AMZ7" s="79"/>
      <c r="ANA7" s="79"/>
      <c r="ANB7" s="79"/>
      <c r="ANC7" s="79"/>
      <c r="AND7" s="79"/>
      <c r="ANE7" s="79"/>
      <c r="ANF7" s="79"/>
      <c r="ANG7" s="79"/>
      <c r="ANH7" s="79"/>
      <c r="ANI7" s="79"/>
      <c r="ANJ7" s="79"/>
      <c r="ANK7" s="79"/>
      <c r="ANL7" s="79"/>
      <c r="ANM7" s="79"/>
      <c r="ANN7" s="79"/>
      <c r="ANO7" s="79"/>
      <c r="ANP7" s="79"/>
      <c r="ANQ7" s="79"/>
      <c r="ANR7" s="79"/>
      <c r="ANS7" s="79"/>
      <c r="ANT7" s="79"/>
      <c r="ANU7" s="79"/>
      <c r="ANV7" s="79"/>
      <c r="ANW7" s="79"/>
      <c r="ANX7" s="79"/>
      <c r="ANY7" s="79"/>
      <c r="ANZ7" s="79"/>
      <c r="AOA7" s="79"/>
      <c r="AOB7" s="79"/>
      <c r="AOC7" s="79"/>
      <c r="AOD7" s="79"/>
      <c r="AOE7" s="79"/>
      <c r="AOF7" s="79"/>
      <c r="AOG7" s="79"/>
      <c r="AOH7" s="79"/>
      <c r="AOI7" s="79"/>
      <c r="AOJ7" s="79"/>
      <c r="AOK7" s="79"/>
      <c r="AOL7" s="79"/>
      <c r="AOM7" s="79"/>
      <c r="AON7" s="79"/>
      <c r="AOO7" s="79"/>
      <c r="AOP7" s="79"/>
      <c r="AOQ7" s="79"/>
      <c r="AOR7" s="79"/>
      <c r="AOS7" s="79"/>
      <c r="AOT7" s="79"/>
      <c r="AOU7" s="79"/>
      <c r="AOV7" s="79"/>
      <c r="AOW7" s="79"/>
      <c r="AOX7" s="79"/>
      <c r="AOY7" s="79"/>
      <c r="AOZ7" s="79"/>
      <c r="APA7" s="79"/>
      <c r="APB7" s="79"/>
      <c r="APC7" s="79"/>
      <c r="APD7" s="79"/>
      <c r="APE7" s="79"/>
      <c r="APF7" s="79"/>
      <c r="APG7" s="79"/>
      <c r="APH7" s="79"/>
      <c r="API7" s="79"/>
      <c r="APJ7" s="79"/>
      <c r="APK7" s="79"/>
      <c r="APL7" s="79"/>
      <c r="APM7" s="79"/>
      <c r="APN7" s="79"/>
      <c r="APO7" s="79"/>
      <c r="APP7" s="79"/>
      <c r="APQ7" s="79"/>
      <c r="APR7" s="79"/>
      <c r="APS7" s="79"/>
      <c r="APT7" s="79"/>
      <c r="APU7" s="79"/>
      <c r="APV7" s="79"/>
      <c r="APW7" s="79"/>
      <c r="APX7" s="79"/>
      <c r="APY7" s="79"/>
      <c r="APZ7" s="79"/>
      <c r="AQA7" s="79"/>
      <c r="AQB7" s="79"/>
      <c r="AQC7" s="79"/>
      <c r="AQD7" s="79"/>
      <c r="AQE7" s="79"/>
      <c r="AQF7" s="79"/>
      <c r="AQG7" s="79"/>
      <c r="AQH7" s="79"/>
      <c r="AQI7" s="79"/>
      <c r="AQJ7" s="79"/>
      <c r="AQK7" s="79"/>
      <c r="AQL7" s="79"/>
      <c r="AQM7" s="79"/>
      <c r="AQN7" s="79"/>
      <c r="AQO7" s="79"/>
      <c r="AQP7" s="79"/>
      <c r="AQQ7" s="79"/>
      <c r="AQR7" s="79"/>
      <c r="AQS7" s="79"/>
      <c r="AQT7" s="79"/>
      <c r="AQU7" s="79"/>
      <c r="AQV7" s="79"/>
      <c r="AQW7" s="79"/>
      <c r="AQX7" s="79"/>
      <c r="AQY7" s="79"/>
      <c r="AQZ7" s="79"/>
      <c r="ARA7" s="79"/>
      <c r="ARB7" s="79"/>
      <c r="ARC7" s="79"/>
      <c r="ARD7" s="79"/>
      <c r="ARE7" s="79"/>
      <c r="ARF7" s="79"/>
      <c r="ARG7" s="79"/>
      <c r="ARH7" s="79"/>
      <c r="ARI7" s="79"/>
      <c r="ARJ7" s="79"/>
      <c r="ARK7" s="79"/>
      <c r="ARL7" s="79"/>
      <c r="ARM7" s="79"/>
      <c r="ARN7" s="79"/>
      <c r="ARO7" s="79"/>
      <c r="ARP7" s="79"/>
      <c r="ARQ7" s="79"/>
      <c r="ARR7" s="79"/>
      <c r="ARS7" s="79"/>
      <c r="ART7" s="79"/>
      <c r="ARU7" s="79"/>
      <c r="ARV7" s="79"/>
      <c r="ARW7" s="79"/>
      <c r="ARX7" s="79"/>
      <c r="ARY7" s="79"/>
      <c r="ARZ7" s="79"/>
      <c r="ASA7" s="79"/>
      <c r="ASB7" s="79"/>
      <c r="ASC7" s="79"/>
      <c r="ASD7" s="79"/>
      <c r="ASE7" s="79"/>
      <c r="ASF7" s="79"/>
      <c r="ASG7" s="79"/>
      <c r="ASH7" s="79"/>
      <c r="ASI7" s="79"/>
      <c r="ASJ7" s="79"/>
      <c r="ASK7" s="79"/>
      <c r="ASL7" s="79"/>
      <c r="ASM7" s="79"/>
      <c r="ASN7" s="79"/>
      <c r="ASO7" s="79"/>
      <c r="ASP7" s="79"/>
      <c r="ASQ7" s="79"/>
      <c r="ASR7" s="79"/>
      <c r="ASS7" s="79"/>
      <c r="AST7" s="79"/>
      <c r="ASU7" s="79"/>
      <c r="ASV7" s="79"/>
      <c r="ASW7" s="79"/>
      <c r="ASX7" s="79"/>
      <c r="ASY7" s="79"/>
      <c r="ASZ7" s="79"/>
      <c r="ATA7" s="79"/>
      <c r="ATB7" s="79"/>
      <c r="ATC7" s="79"/>
      <c r="ATD7" s="79"/>
      <c r="ATE7" s="79"/>
      <c r="ATF7" s="79"/>
      <c r="ATG7" s="79"/>
      <c r="ATH7" s="79"/>
      <c r="ATI7" s="79"/>
      <c r="ATJ7" s="79"/>
      <c r="ATK7" s="79"/>
      <c r="ATL7" s="79"/>
      <c r="ATM7" s="79"/>
      <c r="ATN7" s="79"/>
      <c r="ATO7" s="79"/>
      <c r="ATP7" s="79"/>
      <c r="ATQ7" s="79"/>
      <c r="ATR7" s="79"/>
      <c r="ATS7" s="79"/>
      <c r="ATT7" s="79"/>
      <c r="ATU7" s="79"/>
      <c r="ATV7" s="79"/>
      <c r="ATW7" s="79"/>
      <c r="ATX7" s="79"/>
      <c r="ATY7" s="79"/>
      <c r="ATZ7" s="79"/>
      <c r="AUA7" s="79"/>
      <c r="AUB7" s="79"/>
      <c r="AUC7" s="79"/>
      <c r="AUD7" s="79"/>
      <c r="AUE7" s="79"/>
      <c r="AUF7" s="79"/>
      <c r="AUG7" s="79"/>
      <c r="AUH7" s="79"/>
      <c r="AUI7" s="79"/>
      <c r="AUJ7" s="79"/>
      <c r="AUK7" s="79"/>
      <c r="AUL7" s="79"/>
      <c r="AUM7" s="79"/>
      <c r="AUN7" s="79"/>
      <c r="AUO7" s="79"/>
      <c r="AUP7" s="79"/>
      <c r="AUQ7" s="79"/>
      <c r="AUR7" s="79"/>
      <c r="AUS7" s="79"/>
      <c r="AUT7" s="79"/>
      <c r="AUU7" s="79"/>
      <c r="AUV7" s="79"/>
      <c r="AUW7" s="79"/>
      <c r="AUX7" s="79"/>
      <c r="AUY7" s="79"/>
      <c r="AUZ7" s="79"/>
      <c r="AVA7" s="79"/>
      <c r="AVB7" s="79"/>
      <c r="AVC7" s="79"/>
      <c r="AVD7" s="79"/>
      <c r="AVE7" s="79"/>
      <c r="AVF7" s="79"/>
      <c r="AVG7" s="79"/>
      <c r="AVH7" s="79"/>
      <c r="AVI7" s="79"/>
      <c r="AVJ7" s="79"/>
      <c r="AVK7" s="79"/>
      <c r="AVL7" s="79"/>
      <c r="AVM7" s="79"/>
      <c r="AVN7" s="79"/>
      <c r="AVO7" s="79"/>
      <c r="AVP7" s="79"/>
      <c r="AVQ7" s="79"/>
      <c r="AVR7" s="79"/>
      <c r="AVS7" s="79"/>
      <c r="AVT7" s="79"/>
      <c r="AVU7" s="79"/>
      <c r="AVV7" s="79"/>
      <c r="AVW7" s="79"/>
      <c r="AVX7" s="79"/>
      <c r="AVY7" s="79"/>
      <c r="AVZ7" s="79"/>
      <c r="AWA7" s="79"/>
      <c r="AWB7" s="79"/>
      <c r="AWC7" s="79"/>
      <c r="AWD7" s="79"/>
      <c r="AWE7" s="79"/>
      <c r="AWF7" s="79"/>
      <c r="AWG7" s="79"/>
      <c r="AWH7" s="79"/>
      <c r="AWI7" s="79"/>
      <c r="AWJ7" s="79"/>
      <c r="AWK7" s="79"/>
      <c r="AWL7" s="79"/>
      <c r="AWM7" s="79"/>
      <c r="AWN7" s="79"/>
      <c r="AWO7" s="79"/>
      <c r="AWP7" s="79"/>
      <c r="AWQ7" s="79"/>
      <c r="AWR7" s="79"/>
      <c r="AWS7" s="79"/>
      <c r="AWT7" s="79"/>
      <c r="AWU7" s="79"/>
      <c r="AWV7" s="79"/>
      <c r="AWW7" s="79"/>
      <c r="AWX7" s="79"/>
      <c r="AWY7" s="79"/>
      <c r="AWZ7" s="79"/>
      <c r="AXA7" s="79"/>
      <c r="AXB7" s="79"/>
      <c r="AXC7" s="79"/>
      <c r="AXD7" s="79"/>
      <c r="AXE7" s="79"/>
      <c r="AXF7" s="79"/>
      <c r="AXG7" s="79"/>
      <c r="AXH7" s="79"/>
      <c r="AXI7" s="79"/>
      <c r="AXJ7" s="79"/>
      <c r="AXK7" s="79"/>
      <c r="AXL7" s="79"/>
      <c r="AXM7" s="79"/>
      <c r="AXN7" s="79"/>
      <c r="AXO7" s="79"/>
      <c r="AXP7" s="79"/>
      <c r="AXQ7" s="79"/>
      <c r="AXR7" s="79"/>
      <c r="AXS7" s="79"/>
      <c r="AXT7" s="79"/>
      <c r="AXU7" s="79"/>
      <c r="AXV7" s="79"/>
      <c r="AXW7" s="79"/>
      <c r="AXX7" s="79"/>
      <c r="AXY7" s="79"/>
      <c r="AXZ7" s="79"/>
      <c r="AYA7" s="79"/>
      <c r="AYB7" s="79"/>
      <c r="AYC7" s="79"/>
      <c r="AYD7" s="79"/>
      <c r="AYE7" s="79"/>
      <c r="AYF7" s="79"/>
      <c r="AYG7" s="79"/>
      <c r="AYH7" s="79"/>
      <c r="AYI7" s="79"/>
      <c r="AYJ7" s="79"/>
      <c r="AYK7" s="79"/>
      <c r="AYL7" s="79"/>
      <c r="AYM7" s="79"/>
      <c r="AYN7" s="79"/>
      <c r="AYO7" s="79"/>
      <c r="AYP7" s="79"/>
      <c r="AYQ7" s="79"/>
      <c r="AYR7" s="79"/>
      <c r="AYS7" s="79"/>
      <c r="AYT7" s="79"/>
      <c r="AYU7" s="79"/>
      <c r="AYV7" s="79"/>
      <c r="AYW7" s="79"/>
      <c r="AYX7" s="79"/>
      <c r="AYY7" s="79"/>
      <c r="AYZ7" s="79"/>
      <c r="AZA7" s="79"/>
      <c r="AZB7" s="79"/>
      <c r="AZC7" s="79"/>
      <c r="AZD7" s="79"/>
      <c r="AZE7" s="79"/>
      <c r="AZF7" s="79"/>
      <c r="AZG7" s="79"/>
      <c r="AZH7" s="79"/>
      <c r="AZI7" s="79"/>
      <c r="AZJ7" s="79"/>
      <c r="AZK7" s="79"/>
      <c r="AZL7" s="79"/>
      <c r="AZM7" s="79"/>
      <c r="AZN7" s="79"/>
      <c r="AZO7" s="79"/>
      <c r="AZP7" s="79"/>
      <c r="AZQ7" s="79"/>
      <c r="AZR7" s="79"/>
      <c r="AZS7" s="79"/>
      <c r="AZT7" s="79"/>
      <c r="AZU7" s="79"/>
      <c r="AZV7" s="79"/>
      <c r="AZW7" s="79"/>
      <c r="AZX7" s="79"/>
      <c r="AZY7" s="79"/>
      <c r="AZZ7" s="79"/>
      <c r="BAA7" s="79"/>
      <c r="BAB7" s="79"/>
      <c r="BAC7" s="79"/>
      <c r="BAD7" s="79"/>
      <c r="BAE7" s="79"/>
      <c r="BAF7" s="79"/>
      <c r="BAG7" s="79"/>
      <c r="BAH7" s="79"/>
      <c r="BAI7" s="79"/>
      <c r="BAJ7" s="79"/>
      <c r="BAK7" s="79"/>
      <c r="BAL7" s="79"/>
      <c r="BAM7" s="79"/>
      <c r="BAN7" s="79"/>
      <c r="BAO7" s="79"/>
      <c r="BAP7" s="79"/>
      <c r="BAQ7" s="79"/>
      <c r="BAR7" s="79"/>
      <c r="BAS7" s="79"/>
      <c r="BAT7" s="79"/>
      <c r="BAU7" s="79"/>
      <c r="BAV7" s="79"/>
      <c r="BAW7" s="79"/>
      <c r="BAX7" s="79"/>
      <c r="BAY7" s="79"/>
      <c r="BAZ7" s="79"/>
      <c r="BBA7" s="79"/>
      <c r="BBB7" s="79"/>
      <c r="BBC7" s="79"/>
      <c r="BBD7" s="79"/>
      <c r="BBE7" s="79"/>
      <c r="BBF7" s="79"/>
      <c r="BBG7" s="79"/>
      <c r="BBH7" s="79"/>
      <c r="BBI7" s="79"/>
      <c r="BBJ7" s="79"/>
      <c r="BBK7" s="79"/>
      <c r="BBL7" s="79"/>
      <c r="BBM7" s="79"/>
      <c r="BBN7" s="79"/>
      <c r="BBO7" s="79"/>
      <c r="BBP7" s="79"/>
      <c r="BBQ7" s="79"/>
      <c r="BBR7" s="79"/>
      <c r="BBS7" s="79"/>
      <c r="BBT7" s="79"/>
      <c r="BBU7" s="79"/>
      <c r="BBV7" s="79"/>
      <c r="BBW7" s="79"/>
      <c r="BBX7" s="79"/>
      <c r="BBY7" s="79"/>
      <c r="BBZ7" s="79"/>
      <c r="BCA7" s="79"/>
      <c r="BCB7" s="79"/>
      <c r="BCC7" s="79"/>
      <c r="BCD7" s="79"/>
      <c r="BCE7" s="79"/>
      <c r="BCF7" s="79"/>
      <c r="BCG7" s="79"/>
      <c r="BCH7" s="79"/>
      <c r="BCI7" s="79"/>
      <c r="BCJ7" s="79"/>
      <c r="BCK7" s="79"/>
      <c r="BCL7" s="79"/>
      <c r="BCM7" s="79"/>
      <c r="BCN7" s="79"/>
      <c r="BCO7" s="79"/>
      <c r="BCP7" s="79"/>
      <c r="BCQ7" s="79"/>
      <c r="BCR7" s="79"/>
      <c r="BCS7" s="79"/>
      <c r="BCT7" s="79"/>
      <c r="BCU7" s="79"/>
      <c r="BCV7" s="79"/>
      <c r="BCW7" s="79"/>
      <c r="BCX7" s="79"/>
      <c r="BCY7" s="79"/>
      <c r="BCZ7" s="79"/>
      <c r="BDA7" s="79"/>
      <c r="BDB7" s="79"/>
      <c r="BDC7" s="79"/>
      <c r="BDD7" s="79"/>
      <c r="BDE7" s="79"/>
      <c r="BDF7" s="79"/>
      <c r="BDG7" s="79"/>
      <c r="BDH7" s="79"/>
      <c r="BDI7" s="79"/>
      <c r="BDJ7" s="79"/>
      <c r="BDK7" s="79"/>
      <c r="BDL7" s="79"/>
      <c r="BDM7" s="79"/>
      <c r="BDN7" s="79"/>
      <c r="BDO7" s="79"/>
      <c r="BDP7" s="79"/>
      <c r="BDQ7" s="79"/>
      <c r="BDR7" s="79"/>
      <c r="BDS7" s="79"/>
      <c r="BDT7" s="79"/>
      <c r="BDU7" s="79"/>
      <c r="BDV7" s="79"/>
      <c r="BDW7" s="79"/>
      <c r="BDX7" s="79"/>
      <c r="BDY7" s="79"/>
      <c r="BDZ7" s="79"/>
      <c r="BEA7" s="79"/>
      <c r="BEB7" s="79"/>
      <c r="BEC7" s="79"/>
      <c r="BED7" s="79"/>
      <c r="BEE7" s="79"/>
      <c r="BEF7" s="79"/>
      <c r="BEG7" s="79"/>
      <c r="BEH7" s="79"/>
      <c r="BEI7" s="79"/>
      <c r="BEJ7" s="79"/>
      <c r="BEK7" s="79"/>
      <c r="BEL7" s="79"/>
      <c r="BEM7" s="79"/>
      <c r="BEN7" s="79"/>
      <c r="BEO7" s="79"/>
      <c r="BEP7" s="79"/>
      <c r="BEQ7" s="79"/>
      <c r="BER7" s="79"/>
      <c r="BES7" s="79"/>
      <c r="BET7" s="79"/>
      <c r="BEU7" s="79"/>
      <c r="BEV7" s="79"/>
      <c r="BEW7" s="79"/>
      <c r="BEX7" s="79"/>
      <c r="BEY7" s="79"/>
      <c r="BEZ7" s="79"/>
      <c r="BFA7" s="79"/>
      <c r="BFB7" s="79"/>
      <c r="BFC7" s="79"/>
      <c r="BFD7" s="79"/>
      <c r="BFE7" s="79"/>
      <c r="BFF7" s="79"/>
      <c r="BFG7" s="79"/>
      <c r="BFH7" s="79"/>
      <c r="BFI7" s="79"/>
      <c r="BFJ7" s="79"/>
      <c r="BFK7" s="79"/>
      <c r="BFL7" s="79"/>
      <c r="BFM7" s="79"/>
      <c r="BFN7" s="79"/>
      <c r="BFO7" s="79"/>
      <c r="BFP7" s="79"/>
      <c r="BFQ7" s="79"/>
      <c r="BFR7" s="79"/>
      <c r="BFS7" s="79"/>
      <c r="BFT7" s="79"/>
      <c r="BFU7" s="79"/>
      <c r="BFV7" s="79"/>
      <c r="BFW7" s="79"/>
      <c r="BFX7" s="79"/>
      <c r="BFY7" s="79"/>
      <c r="BFZ7" s="79"/>
      <c r="BGA7" s="79"/>
      <c r="BGB7" s="79"/>
      <c r="BGC7" s="79"/>
      <c r="BGD7" s="79"/>
      <c r="BGE7" s="79"/>
      <c r="BGF7" s="79"/>
      <c r="BGG7" s="79"/>
      <c r="BGH7" s="79"/>
      <c r="BGI7" s="79"/>
      <c r="BGJ7" s="79"/>
      <c r="BGK7" s="79"/>
      <c r="BGL7" s="79"/>
      <c r="BGM7" s="79"/>
      <c r="BGN7" s="79"/>
      <c r="BGO7" s="79"/>
      <c r="BGP7" s="79"/>
      <c r="BGQ7" s="79"/>
      <c r="BGR7" s="79"/>
      <c r="BGS7" s="79"/>
      <c r="BGT7" s="79"/>
      <c r="BGU7" s="79"/>
      <c r="BGV7" s="79"/>
      <c r="BGW7" s="79"/>
      <c r="BGX7" s="79"/>
      <c r="BGY7" s="79"/>
      <c r="BGZ7" s="79"/>
      <c r="BHA7" s="79"/>
      <c r="BHB7" s="79"/>
      <c r="BHC7" s="79"/>
      <c r="BHD7" s="79"/>
      <c r="BHE7" s="79"/>
      <c r="BHF7" s="79"/>
      <c r="BHG7" s="79"/>
      <c r="BHH7" s="79"/>
      <c r="BHI7" s="79"/>
      <c r="BHJ7" s="79"/>
      <c r="BHK7" s="79"/>
      <c r="BHL7" s="79"/>
      <c r="BHM7" s="79"/>
      <c r="BHN7" s="79"/>
      <c r="BHO7" s="79"/>
      <c r="BHP7" s="79"/>
      <c r="BHQ7" s="79"/>
      <c r="BHR7" s="79"/>
      <c r="BHS7" s="79"/>
      <c r="BHT7" s="79"/>
      <c r="BHU7" s="79"/>
      <c r="BHV7" s="79"/>
      <c r="BHW7" s="79"/>
      <c r="BHX7" s="79"/>
      <c r="BHY7" s="79"/>
      <c r="BHZ7" s="79"/>
      <c r="BIA7" s="79"/>
      <c r="BIB7" s="79"/>
      <c r="BIC7" s="79"/>
      <c r="BID7" s="79"/>
      <c r="BIE7" s="79"/>
      <c r="BIF7" s="79"/>
      <c r="BIG7" s="79"/>
      <c r="BIH7" s="79"/>
      <c r="BII7" s="79"/>
      <c r="BIJ7" s="79"/>
      <c r="BIK7" s="79"/>
      <c r="BIL7" s="79"/>
      <c r="BIM7" s="79"/>
      <c r="BIN7" s="79"/>
      <c r="BIO7" s="79"/>
      <c r="BIP7" s="79"/>
      <c r="BIQ7" s="79"/>
      <c r="BIR7" s="79"/>
      <c r="BIS7" s="79"/>
      <c r="BIT7" s="79"/>
      <c r="BIU7" s="79"/>
      <c r="BIV7" s="79"/>
      <c r="BIW7" s="79"/>
      <c r="BIX7" s="79"/>
      <c r="BIY7" s="79"/>
      <c r="BIZ7" s="79"/>
      <c r="BJA7" s="79"/>
      <c r="BJB7" s="79"/>
      <c r="BJC7" s="79"/>
      <c r="BJD7" s="79"/>
      <c r="BJE7" s="79"/>
      <c r="BJF7" s="79"/>
      <c r="BJG7" s="79"/>
      <c r="BJH7" s="79"/>
      <c r="BJI7" s="79"/>
      <c r="BJJ7" s="79"/>
      <c r="BJK7" s="79"/>
      <c r="BJL7" s="79"/>
      <c r="BJM7" s="79"/>
      <c r="BJN7" s="79"/>
      <c r="BJO7" s="79"/>
      <c r="BJP7" s="79"/>
      <c r="BJQ7" s="79"/>
      <c r="BJR7" s="79"/>
      <c r="BJS7" s="79"/>
      <c r="BJT7" s="79"/>
      <c r="BJU7" s="79"/>
      <c r="BJV7" s="79"/>
      <c r="BJW7" s="79"/>
      <c r="BJX7" s="79"/>
      <c r="BJY7" s="79"/>
      <c r="BJZ7" s="79"/>
      <c r="BKA7" s="79"/>
      <c r="BKB7" s="79"/>
      <c r="BKC7" s="79"/>
      <c r="BKD7" s="79"/>
      <c r="BKE7" s="79"/>
      <c r="BKF7" s="79"/>
      <c r="BKG7" s="79"/>
      <c r="BKH7" s="79"/>
      <c r="BKI7" s="79"/>
      <c r="BKJ7" s="79"/>
      <c r="BKK7" s="79"/>
      <c r="BKL7" s="79"/>
      <c r="BKM7" s="79"/>
      <c r="BKN7" s="79"/>
      <c r="BKO7" s="79"/>
      <c r="BKP7" s="79"/>
      <c r="BKQ7" s="79"/>
      <c r="BKR7" s="79"/>
      <c r="BKS7" s="79"/>
      <c r="BKT7" s="79"/>
      <c r="BKU7" s="79"/>
      <c r="BKV7" s="79"/>
      <c r="BKW7" s="79"/>
      <c r="BKX7" s="79"/>
      <c r="BKY7" s="79"/>
      <c r="BKZ7" s="79"/>
      <c r="BLA7" s="79"/>
      <c r="BLB7" s="79"/>
      <c r="BLC7" s="79"/>
      <c r="BLD7" s="79"/>
      <c r="BLE7" s="79"/>
      <c r="BLF7" s="79"/>
      <c r="BLG7" s="79"/>
      <c r="BLH7" s="79"/>
      <c r="BLI7" s="79"/>
      <c r="BLJ7" s="79"/>
      <c r="BLK7" s="79"/>
      <c r="BLL7" s="79"/>
      <c r="BLM7" s="79"/>
      <c r="BLN7" s="79"/>
      <c r="BLO7" s="79"/>
      <c r="BLP7" s="79"/>
      <c r="BLQ7" s="79"/>
      <c r="BLR7" s="79"/>
      <c r="BLS7" s="79"/>
      <c r="BLT7" s="79"/>
      <c r="BLU7" s="79"/>
      <c r="BLV7" s="79"/>
      <c r="BLW7" s="79"/>
      <c r="BLX7" s="79"/>
      <c r="BLY7" s="79"/>
      <c r="BLZ7" s="79"/>
      <c r="BMA7" s="79"/>
      <c r="BMB7" s="79"/>
      <c r="BMC7" s="79"/>
      <c r="BMD7" s="79"/>
      <c r="BME7" s="79"/>
      <c r="BMF7" s="79"/>
      <c r="BMG7" s="79"/>
      <c r="BMH7" s="79"/>
      <c r="BMI7" s="79"/>
      <c r="BMJ7" s="79"/>
      <c r="BMK7" s="79"/>
      <c r="BML7" s="79"/>
      <c r="BMM7" s="79"/>
      <c r="BMN7" s="79"/>
      <c r="BMO7" s="79"/>
      <c r="BMP7" s="79"/>
      <c r="BMQ7" s="79"/>
      <c r="BMR7" s="79"/>
      <c r="BMS7" s="79"/>
      <c r="BMT7" s="79"/>
      <c r="BMU7" s="79"/>
      <c r="BMV7" s="79"/>
      <c r="BMW7" s="79"/>
      <c r="BMX7" s="79"/>
      <c r="BMY7" s="79"/>
      <c r="BMZ7" s="79"/>
      <c r="BNA7" s="79"/>
      <c r="BNB7" s="79"/>
      <c r="BNC7" s="79"/>
      <c r="BND7" s="79"/>
      <c r="BNE7" s="79"/>
      <c r="BNF7" s="79"/>
      <c r="BNG7" s="79"/>
      <c r="BNH7" s="79"/>
      <c r="BNI7" s="79"/>
      <c r="BNJ7" s="79"/>
      <c r="BNK7" s="79"/>
      <c r="BNL7" s="79"/>
      <c r="BNM7" s="79"/>
      <c r="BNN7" s="79"/>
      <c r="BNO7" s="79"/>
      <c r="BNP7" s="79"/>
      <c r="BNQ7" s="79"/>
      <c r="BNR7" s="79"/>
      <c r="BNS7" s="79"/>
      <c r="BNT7" s="79"/>
      <c r="BNU7" s="79"/>
      <c r="BNV7" s="79"/>
      <c r="BNW7" s="79"/>
      <c r="BNX7" s="79"/>
      <c r="BNY7" s="79"/>
      <c r="BNZ7" s="79"/>
      <c r="BOA7" s="79"/>
      <c r="BOB7" s="79"/>
      <c r="BOC7" s="79"/>
      <c r="BOD7" s="79"/>
      <c r="BOE7" s="79"/>
      <c r="BOF7" s="79"/>
      <c r="BOG7" s="79"/>
      <c r="BOH7" s="79"/>
      <c r="BOI7" s="79"/>
      <c r="BOJ7" s="79"/>
      <c r="BOK7" s="79"/>
      <c r="BOL7" s="79"/>
      <c r="BOM7" s="79"/>
      <c r="BON7" s="79"/>
      <c r="BOO7" s="79"/>
      <c r="BOP7" s="79"/>
      <c r="BOQ7" s="79"/>
      <c r="BOR7" s="79"/>
      <c r="BOS7" s="79"/>
      <c r="BOT7" s="79"/>
      <c r="BOU7" s="79"/>
      <c r="BOV7" s="79"/>
      <c r="BOW7" s="79"/>
      <c r="BOX7" s="79"/>
      <c r="BOY7" s="79"/>
      <c r="BOZ7" s="79"/>
      <c r="BPA7" s="79"/>
      <c r="BPB7" s="79"/>
      <c r="BPC7" s="79"/>
      <c r="BPD7" s="79"/>
      <c r="BPE7" s="79"/>
      <c r="BPF7" s="79"/>
      <c r="BPG7" s="79"/>
      <c r="BPH7" s="79"/>
      <c r="BPI7" s="79"/>
      <c r="BPJ7" s="79"/>
      <c r="BPK7" s="79"/>
      <c r="BPL7" s="79"/>
      <c r="BPM7" s="79"/>
      <c r="BPN7" s="79"/>
      <c r="BPO7" s="79"/>
      <c r="BPP7" s="79"/>
      <c r="BPQ7" s="79"/>
      <c r="BPR7" s="79"/>
      <c r="BPS7" s="79"/>
      <c r="BPT7" s="79"/>
      <c r="BPU7" s="79"/>
      <c r="BPV7" s="79"/>
      <c r="BPW7" s="79"/>
      <c r="BPX7" s="79"/>
      <c r="BPY7" s="79"/>
      <c r="BPZ7" s="79"/>
      <c r="BQA7" s="79"/>
      <c r="BQB7" s="79"/>
      <c r="BQC7" s="79"/>
      <c r="BQD7" s="79"/>
      <c r="BQE7" s="79"/>
      <c r="BQF7" s="79"/>
      <c r="BQG7" s="79"/>
      <c r="BQH7" s="79"/>
      <c r="BQI7" s="79"/>
      <c r="BQJ7" s="79"/>
      <c r="BQK7" s="79"/>
      <c r="BQL7" s="79"/>
      <c r="BQM7" s="79"/>
      <c r="BQN7" s="79"/>
      <c r="BQO7" s="79"/>
      <c r="BQP7" s="79"/>
      <c r="BQQ7" s="79"/>
      <c r="BQR7" s="79"/>
      <c r="BQS7" s="79"/>
      <c r="BQT7" s="79"/>
      <c r="BQU7" s="79"/>
      <c r="BQV7" s="79"/>
      <c r="BQW7" s="79"/>
      <c r="BQX7" s="79"/>
      <c r="BQY7" s="79"/>
      <c r="BQZ7" s="79"/>
      <c r="BRA7" s="79"/>
      <c r="BRB7" s="79"/>
      <c r="BRC7" s="79"/>
      <c r="BRD7" s="79"/>
      <c r="BRE7" s="79"/>
      <c r="BRF7" s="79"/>
      <c r="BRG7" s="79"/>
      <c r="BRH7" s="79"/>
      <c r="BRI7" s="79"/>
      <c r="BRJ7" s="79"/>
      <c r="BRK7" s="79"/>
      <c r="BRL7" s="79"/>
      <c r="BRM7" s="79"/>
      <c r="BRN7" s="79"/>
      <c r="BRO7" s="79"/>
      <c r="BRP7" s="79"/>
      <c r="BRQ7" s="79"/>
      <c r="BRR7" s="79"/>
      <c r="BRS7" s="79"/>
      <c r="BRT7" s="79"/>
      <c r="BRU7" s="79"/>
      <c r="BRV7" s="79"/>
      <c r="BRW7" s="79"/>
      <c r="BRX7" s="79"/>
      <c r="BRY7" s="79"/>
      <c r="BRZ7" s="79"/>
      <c r="BSA7" s="79"/>
      <c r="BSB7" s="79"/>
      <c r="BSC7" s="79"/>
      <c r="BSD7" s="79"/>
      <c r="BSE7" s="79"/>
      <c r="BSF7" s="79"/>
      <c r="BSG7" s="79"/>
      <c r="BSH7" s="79"/>
      <c r="BSI7" s="79"/>
      <c r="BSJ7" s="79"/>
      <c r="BSK7" s="79"/>
      <c r="BSL7" s="79"/>
      <c r="BSM7" s="79"/>
      <c r="BSN7" s="79"/>
      <c r="BSO7" s="79"/>
      <c r="BSP7" s="79"/>
      <c r="BSQ7" s="79"/>
      <c r="BSR7" s="79"/>
      <c r="BSS7" s="79"/>
      <c r="BST7" s="79"/>
      <c r="BSU7" s="79"/>
      <c r="BSV7" s="79"/>
      <c r="BSW7" s="79"/>
      <c r="BSX7" s="79"/>
      <c r="BSY7" s="79"/>
      <c r="BSZ7" s="79"/>
      <c r="BTA7" s="79"/>
      <c r="BTB7" s="79"/>
      <c r="BTC7" s="79"/>
      <c r="BTD7" s="79"/>
      <c r="BTE7" s="79"/>
      <c r="BTF7" s="79"/>
      <c r="BTG7" s="79"/>
      <c r="BTH7" s="79"/>
      <c r="BTI7" s="79"/>
      <c r="BTJ7" s="79"/>
      <c r="BTK7" s="79"/>
      <c r="BTL7" s="79"/>
      <c r="BTM7" s="79"/>
      <c r="BTN7" s="79"/>
      <c r="BTO7" s="79"/>
      <c r="BTP7" s="79"/>
      <c r="BTQ7" s="79"/>
      <c r="BTR7" s="79"/>
      <c r="BTS7" s="79"/>
      <c r="BTT7" s="79"/>
      <c r="BTU7" s="79"/>
      <c r="BTV7" s="79"/>
      <c r="BTW7" s="79"/>
      <c r="BTX7" s="79"/>
      <c r="BTY7" s="79"/>
      <c r="BTZ7" s="79"/>
      <c r="BUA7" s="79"/>
      <c r="BUB7" s="79"/>
      <c r="BUC7" s="79"/>
      <c r="BUD7" s="79"/>
      <c r="BUE7" s="79"/>
      <c r="BUF7" s="79"/>
      <c r="BUG7" s="79"/>
      <c r="BUH7" s="79"/>
      <c r="BUI7" s="79"/>
      <c r="BUJ7" s="79"/>
      <c r="BUK7" s="79"/>
      <c r="BUL7" s="79"/>
      <c r="BUM7" s="79"/>
      <c r="BUN7" s="79"/>
      <c r="BUO7" s="79"/>
      <c r="BUP7" s="79"/>
      <c r="BUQ7" s="79"/>
      <c r="BUR7" s="79"/>
      <c r="BUS7" s="79"/>
      <c r="BUT7" s="79"/>
      <c r="BUU7" s="79"/>
      <c r="BUV7" s="79"/>
      <c r="BUW7" s="79"/>
      <c r="BUX7" s="79"/>
      <c r="BUY7" s="79"/>
      <c r="BUZ7" s="79"/>
      <c r="BVA7" s="79"/>
      <c r="BVB7" s="79"/>
      <c r="BVC7" s="79"/>
      <c r="BVD7" s="79"/>
      <c r="BVE7" s="79"/>
      <c r="BVF7" s="79"/>
      <c r="BVG7" s="79"/>
      <c r="BVH7" s="79"/>
      <c r="BVI7" s="79"/>
      <c r="BVJ7" s="79"/>
      <c r="BVK7" s="79"/>
      <c r="BVL7" s="79"/>
      <c r="BVM7" s="79"/>
      <c r="BVN7" s="79"/>
      <c r="BVO7" s="79"/>
      <c r="BVP7" s="79"/>
      <c r="BVQ7" s="79"/>
      <c r="BVR7" s="79"/>
      <c r="BVS7" s="79"/>
      <c r="BVT7" s="79"/>
      <c r="BVU7" s="79"/>
      <c r="BVV7" s="79"/>
      <c r="BVW7" s="79"/>
      <c r="BVX7" s="79"/>
      <c r="BVY7" s="79"/>
      <c r="BVZ7" s="79"/>
      <c r="BWA7" s="79"/>
      <c r="BWB7" s="79"/>
      <c r="BWC7" s="79"/>
      <c r="BWD7" s="79"/>
      <c r="BWE7" s="79"/>
      <c r="BWF7" s="79"/>
      <c r="BWG7" s="79"/>
      <c r="BWH7" s="79"/>
      <c r="BWI7" s="79"/>
      <c r="BWJ7" s="79"/>
      <c r="BWK7" s="79"/>
      <c r="BWL7" s="79"/>
      <c r="BWM7" s="79"/>
      <c r="BWN7" s="79"/>
      <c r="BWO7" s="79"/>
      <c r="BWP7" s="79"/>
      <c r="BWQ7" s="79"/>
      <c r="BWR7" s="79"/>
      <c r="BWS7" s="79"/>
      <c r="BWT7" s="79"/>
      <c r="BWU7" s="79"/>
      <c r="BWV7" s="79"/>
      <c r="BWW7" s="79"/>
      <c r="BWX7" s="79"/>
      <c r="BWY7" s="79"/>
      <c r="BWZ7" s="79"/>
      <c r="BXA7" s="79"/>
      <c r="BXB7" s="79"/>
      <c r="BXC7" s="79"/>
      <c r="BXD7" s="79"/>
      <c r="BXE7" s="79"/>
      <c r="BXF7" s="79"/>
      <c r="BXG7" s="79"/>
      <c r="BXH7" s="79"/>
      <c r="BXI7" s="79"/>
      <c r="BXJ7" s="79"/>
      <c r="BXK7" s="79"/>
      <c r="BXL7" s="79"/>
      <c r="BXM7" s="79"/>
      <c r="BXN7" s="79"/>
      <c r="BXO7" s="79"/>
      <c r="BXP7" s="79"/>
      <c r="BXQ7" s="79"/>
      <c r="BXR7" s="79"/>
      <c r="BXS7" s="79"/>
      <c r="BXT7" s="79"/>
      <c r="BXU7" s="79"/>
      <c r="BXV7" s="79"/>
      <c r="BXW7" s="79"/>
      <c r="BXX7" s="79"/>
      <c r="BXY7" s="79"/>
      <c r="BXZ7" s="79"/>
      <c r="BYA7" s="79"/>
      <c r="BYB7" s="79"/>
      <c r="BYC7" s="79"/>
      <c r="BYD7" s="79"/>
      <c r="BYE7" s="79"/>
      <c r="BYF7" s="79"/>
      <c r="BYG7" s="79"/>
      <c r="BYH7" s="79"/>
      <c r="BYI7" s="79"/>
      <c r="BYJ7" s="79"/>
      <c r="BYK7" s="79"/>
      <c r="BYL7" s="79"/>
      <c r="BYM7" s="79"/>
      <c r="BYN7" s="79"/>
      <c r="BYO7" s="79"/>
      <c r="BYP7" s="79"/>
      <c r="BYQ7" s="79"/>
      <c r="BYR7" s="79"/>
      <c r="BYS7" s="79"/>
      <c r="BYT7" s="79"/>
      <c r="BYU7" s="79"/>
      <c r="BYV7" s="79"/>
      <c r="BYW7" s="79"/>
      <c r="BYX7" s="79"/>
      <c r="BYY7" s="79"/>
      <c r="BYZ7" s="79"/>
      <c r="BZA7" s="79"/>
      <c r="BZB7" s="79"/>
      <c r="BZC7" s="79"/>
      <c r="BZD7" s="79"/>
      <c r="BZE7" s="79"/>
      <c r="BZF7" s="79"/>
      <c r="BZG7" s="79"/>
      <c r="BZH7" s="79"/>
      <c r="BZI7" s="79"/>
      <c r="BZJ7" s="79"/>
      <c r="BZK7" s="79"/>
      <c r="BZL7" s="79"/>
      <c r="BZM7" s="79"/>
      <c r="BZN7" s="79"/>
      <c r="BZO7" s="79"/>
      <c r="BZP7" s="79"/>
      <c r="BZQ7" s="79"/>
      <c r="BZR7" s="79"/>
      <c r="BZS7" s="79"/>
      <c r="BZT7" s="79"/>
      <c r="BZU7" s="79"/>
      <c r="BZV7" s="79"/>
      <c r="BZW7" s="79"/>
      <c r="BZX7" s="79"/>
      <c r="BZY7" s="79"/>
      <c r="BZZ7" s="79"/>
      <c r="CAA7" s="79"/>
      <c r="CAB7" s="79"/>
      <c r="CAC7" s="79"/>
      <c r="CAD7" s="79"/>
      <c r="CAE7" s="79"/>
      <c r="CAF7" s="79"/>
      <c r="CAG7" s="79"/>
      <c r="CAH7" s="79"/>
      <c r="CAI7" s="79"/>
      <c r="CAJ7" s="79"/>
      <c r="CAK7" s="79"/>
      <c r="CAL7" s="79"/>
      <c r="CAM7" s="79"/>
      <c r="CAN7" s="79"/>
      <c r="CAO7" s="79"/>
      <c r="CAP7" s="79"/>
      <c r="CAQ7" s="79"/>
      <c r="CAR7" s="79"/>
      <c r="CAS7" s="79"/>
      <c r="CAT7" s="79"/>
      <c r="CAU7" s="79"/>
      <c r="CAV7" s="79"/>
      <c r="CAW7" s="79"/>
      <c r="CAX7" s="79"/>
      <c r="CAY7" s="79"/>
      <c r="CAZ7" s="79"/>
      <c r="CBA7" s="79"/>
      <c r="CBB7" s="79"/>
      <c r="CBC7" s="79"/>
      <c r="CBD7" s="79"/>
      <c r="CBE7" s="79"/>
      <c r="CBF7" s="79"/>
      <c r="CBG7" s="79"/>
      <c r="CBH7" s="79"/>
      <c r="CBI7" s="79"/>
      <c r="CBJ7" s="79"/>
      <c r="CBK7" s="79"/>
      <c r="CBL7" s="79"/>
      <c r="CBM7" s="79"/>
      <c r="CBN7" s="79"/>
      <c r="CBO7" s="79"/>
      <c r="CBP7" s="79"/>
      <c r="CBQ7" s="79"/>
      <c r="CBR7" s="79"/>
      <c r="CBS7" s="79"/>
      <c r="CBT7" s="79"/>
      <c r="CBU7" s="79"/>
      <c r="CBV7" s="79"/>
      <c r="CBW7" s="79"/>
      <c r="CBX7" s="79"/>
      <c r="CBY7" s="79"/>
      <c r="CBZ7" s="79"/>
      <c r="CCA7" s="79"/>
      <c r="CCB7" s="79"/>
      <c r="CCC7" s="79"/>
      <c r="CCD7" s="79"/>
      <c r="CCE7" s="79"/>
      <c r="CCF7" s="79"/>
      <c r="CCG7" s="79"/>
      <c r="CCH7" s="79"/>
      <c r="CCI7" s="79"/>
      <c r="CCJ7" s="79"/>
      <c r="CCK7" s="79"/>
      <c r="CCL7" s="79"/>
      <c r="CCM7" s="79"/>
      <c r="CCN7" s="79"/>
      <c r="CCO7" s="79"/>
      <c r="CCP7" s="79"/>
      <c r="CCQ7" s="79"/>
      <c r="CCR7" s="79"/>
      <c r="CCS7" s="79"/>
      <c r="CCT7" s="79"/>
      <c r="CCU7" s="79"/>
      <c r="CCV7" s="79"/>
      <c r="CCW7" s="79"/>
      <c r="CCX7" s="79"/>
      <c r="CCY7" s="79"/>
      <c r="CCZ7" s="79"/>
      <c r="CDA7" s="79"/>
      <c r="CDB7" s="79"/>
      <c r="CDC7" s="79"/>
      <c r="CDD7" s="79"/>
      <c r="CDE7" s="79"/>
      <c r="CDF7" s="79"/>
      <c r="CDG7" s="79"/>
      <c r="CDH7" s="79"/>
      <c r="CDI7" s="79"/>
      <c r="CDJ7" s="79"/>
      <c r="CDK7" s="79"/>
      <c r="CDL7" s="79"/>
      <c r="CDM7" s="79"/>
      <c r="CDN7" s="79"/>
      <c r="CDO7" s="79"/>
      <c r="CDP7" s="79"/>
      <c r="CDQ7" s="79"/>
      <c r="CDR7" s="79"/>
      <c r="CDS7" s="79"/>
      <c r="CDT7" s="79"/>
      <c r="CDU7" s="79"/>
      <c r="CDV7" s="79"/>
      <c r="CDW7" s="79"/>
      <c r="CDX7" s="79"/>
      <c r="CDY7" s="79"/>
      <c r="CDZ7" s="79"/>
      <c r="CEA7" s="79"/>
      <c r="CEB7" s="79"/>
      <c r="CEC7" s="79"/>
      <c r="CED7" s="79"/>
      <c r="CEE7" s="79"/>
      <c r="CEF7" s="79"/>
      <c r="CEG7" s="79"/>
      <c r="CEH7" s="79"/>
      <c r="CEI7" s="79"/>
      <c r="CEJ7" s="79"/>
      <c r="CEK7" s="79"/>
      <c r="CEL7" s="79"/>
      <c r="CEM7" s="79"/>
      <c r="CEN7" s="79"/>
      <c r="CEO7" s="79"/>
      <c r="CEP7" s="79"/>
      <c r="CEQ7" s="79"/>
      <c r="CER7" s="79"/>
      <c r="CES7" s="79"/>
      <c r="CET7" s="79"/>
      <c r="CEU7" s="79"/>
      <c r="CEV7" s="79"/>
      <c r="CEW7" s="79"/>
      <c r="CEX7" s="79"/>
      <c r="CEY7" s="79"/>
      <c r="CEZ7" s="79"/>
      <c r="CFA7" s="79"/>
      <c r="CFB7" s="79"/>
      <c r="CFC7" s="79"/>
      <c r="CFD7" s="79"/>
      <c r="CFE7" s="79"/>
      <c r="CFF7" s="79"/>
      <c r="CFG7" s="79"/>
      <c r="CFH7" s="79"/>
      <c r="CFI7" s="79"/>
      <c r="CFJ7" s="79"/>
      <c r="CFK7" s="79"/>
      <c r="CFL7" s="79"/>
      <c r="CFM7" s="79"/>
      <c r="CFN7" s="79"/>
      <c r="CFO7" s="79"/>
      <c r="CFP7" s="79"/>
      <c r="CFQ7" s="79"/>
      <c r="CFR7" s="79"/>
      <c r="CFS7" s="79"/>
      <c r="CFT7" s="79"/>
      <c r="CFU7" s="79"/>
      <c r="CFV7" s="79"/>
      <c r="CFW7" s="79"/>
      <c r="CFX7" s="79"/>
      <c r="CFY7" s="79"/>
      <c r="CFZ7" s="79"/>
      <c r="CGA7" s="79"/>
      <c r="CGB7" s="79"/>
      <c r="CGC7" s="79"/>
      <c r="CGD7" s="79"/>
      <c r="CGE7" s="79"/>
      <c r="CGF7" s="79"/>
      <c r="CGG7" s="79"/>
      <c r="CGH7" s="79"/>
      <c r="CGI7" s="79"/>
      <c r="CGJ7" s="79"/>
      <c r="CGK7" s="79"/>
      <c r="CGL7" s="79"/>
      <c r="CGM7" s="79"/>
      <c r="CGN7" s="79"/>
      <c r="CGO7" s="79"/>
      <c r="CGP7" s="79"/>
      <c r="CGQ7" s="79"/>
      <c r="CGR7" s="79"/>
      <c r="CGS7" s="79"/>
      <c r="CGT7" s="79"/>
      <c r="CGU7" s="79"/>
      <c r="CGV7" s="79"/>
      <c r="CGW7" s="79"/>
      <c r="CGX7" s="79"/>
      <c r="CGY7" s="79"/>
      <c r="CGZ7" s="79"/>
      <c r="CHA7" s="79"/>
      <c r="CHB7" s="79"/>
      <c r="CHC7" s="79"/>
      <c r="CHD7" s="79"/>
      <c r="CHE7" s="79"/>
      <c r="CHF7" s="79"/>
      <c r="CHG7" s="79"/>
      <c r="CHH7" s="79"/>
      <c r="CHI7" s="79"/>
      <c r="CHJ7" s="79"/>
      <c r="CHK7" s="79"/>
      <c r="CHL7" s="79"/>
      <c r="CHM7" s="79"/>
      <c r="CHN7" s="79"/>
      <c r="CHO7" s="79"/>
      <c r="CHP7" s="79"/>
      <c r="CHQ7" s="79"/>
      <c r="CHR7" s="79"/>
      <c r="CHS7" s="79"/>
      <c r="CHT7" s="79"/>
      <c r="CHU7" s="79"/>
      <c r="CHV7" s="79"/>
      <c r="CHW7" s="79"/>
      <c r="CHX7" s="79"/>
      <c r="CHY7" s="79"/>
      <c r="CHZ7" s="79"/>
      <c r="CIA7" s="79"/>
      <c r="CIB7" s="79"/>
      <c r="CIC7" s="79"/>
      <c r="CID7" s="79"/>
      <c r="CIE7" s="79"/>
      <c r="CIF7" s="79"/>
      <c r="CIG7" s="79"/>
      <c r="CIH7" s="79"/>
      <c r="CII7" s="79"/>
      <c r="CIJ7" s="79"/>
      <c r="CIK7" s="79"/>
      <c r="CIL7" s="79"/>
      <c r="CIM7" s="79"/>
      <c r="CIN7" s="79"/>
      <c r="CIO7" s="79"/>
      <c r="CIP7" s="79"/>
      <c r="CIQ7" s="79"/>
      <c r="CIR7" s="79"/>
      <c r="CIS7" s="79"/>
      <c r="CIT7" s="79"/>
      <c r="CIU7" s="79"/>
      <c r="CIV7" s="79"/>
      <c r="CIW7" s="79"/>
      <c r="CIX7" s="79"/>
      <c r="CIY7" s="79"/>
      <c r="CIZ7" s="79"/>
      <c r="CJA7" s="79"/>
      <c r="CJB7" s="79"/>
      <c r="CJC7" s="79"/>
      <c r="CJD7" s="79"/>
      <c r="CJE7" s="79"/>
      <c r="CJF7" s="79"/>
      <c r="CJG7" s="79"/>
      <c r="CJH7" s="79"/>
      <c r="CJI7" s="79"/>
      <c r="CJJ7" s="79"/>
      <c r="CJK7" s="79"/>
      <c r="CJL7" s="79"/>
      <c r="CJM7" s="79"/>
      <c r="CJN7" s="79"/>
      <c r="CJO7" s="79"/>
      <c r="CJP7" s="79"/>
      <c r="CJQ7" s="79"/>
      <c r="CJR7" s="79"/>
      <c r="CJS7" s="79"/>
      <c r="CJT7" s="79"/>
      <c r="CJU7" s="79"/>
      <c r="CJV7" s="79"/>
      <c r="CJW7" s="79"/>
      <c r="CJX7" s="79"/>
      <c r="CJY7" s="79"/>
      <c r="CJZ7" s="79"/>
      <c r="CKA7" s="79"/>
      <c r="CKB7" s="79"/>
      <c r="CKC7" s="79"/>
      <c r="CKD7" s="79"/>
      <c r="CKE7" s="79"/>
      <c r="CKF7" s="79"/>
      <c r="CKG7" s="79"/>
      <c r="CKH7" s="79"/>
      <c r="CKI7" s="79"/>
      <c r="CKJ7" s="79"/>
      <c r="CKK7" s="79"/>
      <c r="CKL7" s="79"/>
      <c r="CKM7" s="79"/>
      <c r="CKN7" s="79"/>
      <c r="CKO7" s="79"/>
      <c r="CKP7" s="79"/>
      <c r="CKQ7" s="79"/>
      <c r="CKR7" s="79"/>
      <c r="CKS7" s="79"/>
      <c r="CKT7" s="79"/>
      <c r="CKU7" s="79"/>
      <c r="CKV7" s="79"/>
      <c r="CKW7" s="79"/>
      <c r="CKX7" s="79"/>
      <c r="CKY7" s="79"/>
      <c r="CKZ7" s="79"/>
      <c r="CLA7" s="79"/>
      <c r="CLB7" s="79"/>
      <c r="CLC7" s="79"/>
      <c r="CLD7" s="79"/>
      <c r="CLE7" s="79"/>
      <c r="CLF7" s="79"/>
      <c r="CLG7" s="79"/>
      <c r="CLH7" s="79"/>
      <c r="CLI7" s="79"/>
      <c r="CLJ7" s="79"/>
      <c r="CLK7" s="79"/>
      <c r="CLL7" s="79"/>
      <c r="CLM7" s="79"/>
      <c r="CLN7" s="79"/>
      <c r="CLO7" s="79"/>
      <c r="CLP7" s="79"/>
      <c r="CLQ7" s="79"/>
      <c r="CLR7" s="79"/>
      <c r="CLS7" s="79"/>
      <c r="CLT7" s="79"/>
      <c r="CLU7" s="79"/>
      <c r="CLV7" s="79"/>
      <c r="CLW7" s="79"/>
      <c r="CLX7" s="79"/>
      <c r="CLY7" s="79"/>
      <c r="CLZ7" s="79"/>
      <c r="CMA7" s="79"/>
      <c r="CMB7" s="79"/>
      <c r="CMC7" s="79"/>
      <c r="CMD7" s="79"/>
      <c r="CME7" s="79"/>
      <c r="CMF7" s="79"/>
      <c r="CMG7" s="79"/>
      <c r="CMH7" s="79"/>
      <c r="CMI7" s="79"/>
      <c r="CMJ7" s="79"/>
      <c r="CMK7" s="79"/>
      <c r="CML7" s="79"/>
      <c r="CMM7" s="79"/>
      <c r="CMN7" s="79"/>
      <c r="CMO7" s="79"/>
      <c r="CMP7" s="79"/>
      <c r="CMQ7" s="79"/>
      <c r="CMR7" s="79"/>
      <c r="CMS7" s="79"/>
      <c r="CMT7" s="79"/>
      <c r="CMU7" s="79"/>
      <c r="CMV7" s="79"/>
      <c r="CMW7" s="79"/>
      <c r="CMX7" s="79"/>
      <c r="CMY7" s="79"/>
      <c r="CMZ7" s="79"/>
      <c r="CNA7" s="79"/>
      <c r="CNB7" s="79"/>
      <c r="CNC7" s="79"/>
      <c r="CND7" s="79"/>
      <c r="CNE7" s="79"/>
      <c r="CNF7" s="79"/>
      <c r="CNG7" s="79"/>
      <c r="CNH7" s="79"/>
      <c r="CNI7" s="79"/>
      <c r="CNJ7" s="79"/>
      <c r="CNK7" s="79"/>
      <c r="CNL7" s="79"/>
      <c r="CNM7" s="79"/>
      <c r="CNN7" s="79"/>
      <c r="CNO7" s="79"/>
      <c r="CNP7" s="79"/>
      <c r="CNQ7" s="79"/>
      <c r="CNR7" s="79"/>
      <c r="CNS7" s="79"/>
      <c r="CNT7" s="79"/>
      <c r="CNU7" s="79"/>
      <c r="CNV7" s="79"/>
      <c r="CNW7" s="79"/>
      <c r="CNX7" s="79"/>
      <c r="CNY7" s="79"/>
      <c r="CNZ7" s="79"/>
      <c r="COA7" s="79"/>
      <c r="COB7" s="79"/>
      <c r="COC7" s="79"/>
      <c r="COD7" s="79"/>
      <c r="COE7" s="79"/>
      <c r="COF7" s="79"/>
      <c r="COG7" s="79"/>
      <c r="COH7" s="79"/>
      <c r="COI7" s="79"/>
      <c r="COJ7" s="79"/>
      <c r="COK7" s="79"/>
      <c r="COL7" s="79"/>
      <c r="COM7" s="79"/>
      <c r="CON7" s="79"/>
      <c r="COO7" s="79"/>
      <c r="COP7" s="79"/>
      <c r="COQ7" s="79"/>
      <c r="COR7" s="79"/>
      <c r="COS7" s="79"/>
      <c r="COT7" s="79"/>
      <c r="COU7" s="79"/>
      <c r="COV7" s="79"/>
      <c r="COW7" s="79"/>
      <c r="COX7" s="79"/>
      <c r="COY7" s="79"/>
      <c r="COZ7" s="79"/>
      <c r="CPA7" s="79"/>
      <c r="CPB7" s="79"/>
      <c r="CPC7" s="79"/>
      <c r="CPD7" s="79"/>
      <c r="CPE7" s="79"/>
      <c r="CPF7" s="79"/>
      <c r="CPG7" s="79"/>
      <c r="CPH7" s="79"/>
      <c r="CPI7" s="79"/>
      <c r="CPJ7" s="79"/>
      <c r="CPK7" s="79"/>
      <c r="CPL7" s="79"/>
      <c r="CPM7" s="79"/>
      <c r="CPN7" s="79"/>
      <c r="CPO7" s="79"/>
      <c r="CPP7" s="79"/>
      <c r="CPQ7" s="79"/>
      <c r="CPR7" s="79"/>
      <c r="CPS7" s="79"/>
      <c r="CPT7" s="79"/>
      <c r="CPU7" s="79"/>
      <c r="CPV7" s="79"/>
      <c r="CPW7" s="79"/>
      <c r="CPX7" s="79"/>
      <c r="CPY7" s="79"/>
      <c r="CPZ7" s="79"/>
      <c r="CQA7" s="79"/>
      <c r="CQB7" s="79"/>
      <c r="CQC7" s="79"/>
      <c r="CQD7" s="79"/>
      <c r="CQE7" s="79"/>
      <c r="CQF7" s="79"/>
      <c r="CQG7" s="79"/>
      <c r="CQH7" s="79"/>
      <c r="CQI7" s="79"/>
      <c r="CQJ7" s="79"/>
      <c r="CQK7" s="79"/>
      <c r="CQL7" s="79"/>
      <c r="CQM7" s="79"/>
      <c r="CQN7" s="79"/>
      <c r="CQO7" s="79"/>
      <c r="CQP7" s="79"/>
      <c r="CQQ7" s="79"/>
      <c r="CQR7" s="79"/>
      <c r="CQS7" s="79"/>
      <c r="CQT7" s="79"/>
      <c r="CQU7" s="79"/>
      <c r="CQV7" s="79"/>
      <c r="CQW7" s="79"/>
      <c r="CQX7" s="79"/>
      <c r="CQY7" s="79"/>
      <c r="CQZ7" s="79"/>
      <c r="CRA7" s="79"/>
      <c r="CRB7" s="79"/>
      <c r="CRC7" s="79"/>
      <c r="CRD7" s="79"/>
      <c r="CRE7" s="79"/>
      <c r="CRF7" s="79"/>
      <c r="CRG7" s="79"/>
      <c r="CRH7" s="79"/>
      <c r="CRI7" s="79"/>
      <c r="CRJ7" s="79"/>
      <c r="CRK7" s="79"/>
      <c r="CRL7" s="79"/>
      <c r="CRM7" s="79"/>
      <c r="CRN7" s="79"/>
      <c r="CRO7" s="79"/>
      <c r="CRP7" s="79"/>
      <c r="CRQ7" s="79"/>
      <c r="CRR7" s="79"/>
      <c r="CRS7" s="79"/>
      <c r="CRT7" s="79"/>
      <c r="CRU7" s="79"/>
      <c r="CRV7" s="79"/>
      <c r="CRW7" s="79"/>
      <c r="CRX7" s="79"/>
      <c r="CRY7" s="79"/>
      <c r="CRZ7" s="79"/>
      <c r="CSA7" s="79"/>
      <c r="CSB7" s="79"/>
      <c r="CSC7" s="79"/>
      <c r="CSD7" s="79"/>
      <c r="CSE7" s="79"/>
      <c r="CSF7" s="79"/>
      <c r="CSG7" s="79"/>
      <c r="CSH7" s="79"/>
      <c r="CSI7" s="79"/>
      <c r="CSJ7" s="79"/>
      <c r="CSK7" s="79"/>
      <c r="CSL7" s="79"/>
      <c r="CSM7" s="79"/>
      <c r="CSN7" s="79"/>
      <c r="CSO7" s="79"/>
      <c r="CSP7" s="79"/>
      <c r="CSQ7" s="79"/>
      <c r="CSR7" s="79"/>
      <c r="CSS7" s="79"/>
      <c r="CST7" s="79"/>
      <c r="CSU7" s="79"/>
      <c r="CSV7" s="79"/>
      <c r="CSW7" s="79"/>
      <c r="CSX7" s="79"/>
      <c r="CSY7" s="79"/>
      <c r="CSZ7" s="79"/>
      <c r="CTA7" s="79"/>
      <c r="CTB7" s="79"/>
      <c r="CTC7" s="79"/>
      <c r="CTD7" s="79"/>
      <c r="CTE7" s="79"/>
      <c r="CTF7" s="79"/>
      <c r="CTG7" s="79"/>
      <c r="CTH7" s="79"/>
      <c r="CTI7" s="79"/>
      <c r="CTJ7" s="79"/>
      <c r="CTK7" s="79"/>
      <c r="CTL7" s="79"/>
      <c r="CTM7" s="79"/>
      <c r="CTN7" s="79"/>
      <c r="CTO7" s="79"/>
      <c r="CTP7" s="79"/>
      <c r="CTQ7" s="79"/>
      <c r="CTR7" s="79"/>
      <c r="CTS7" s="79"/>
      <c r="CTT7" s="79"/>
      <c r="CTU7" s="79"/>
      <c r="CTV7" s="79"/>
      <c r="CTW7" s="79"/>
      <c r="CTX7" s="79"/>
      <c r="CTY7" s="79"/>
      <c r="CTZ7" s="79"/>
      <c r="CUA7" s="79"/>
      <c r="CUB7" s="79"/>
      <c r="CUC7" s="79"/>
      <c r="CUD7" s="79"/>
      <c r="CUE7" s="79"/>
      <c r="CUF7" s="79"/>
      <c r="CUG7" s="79"/>
      <c r="CUH7" s="79"/>
      <c r="CUI7" s="79"/>
      <c r="CUJ7" s="79"/>
      <c r="CUK7" s="79"/>
      <c r="CUL7" s="79"/>
      <c r="CUM7" s="79"/>
      <c r="CUN7" s="79"/>
      <c r="CUO7" s="79"/>
      <c r="CUP7" s="79"/>
      <c r="CUQ7" s="79"/>
      <c r="CUR7" s="79"/>
      <c r="CUS7" s="79"/>
      <c r="CUT7" s="79"/>
      <c r="CUU7" s="79"/>
      <c r="CUV7" s="79"/>
      <c r="CUW7" s="79"/>
      <c r="CUX7" s="79"/>
      <c r="CUY7" s="79"/>
      <c r="CUZ7" s="79"/>
      <c r="CVA7" s="79"/>
      <c r="CVB7" s="79"/>
      <c r="CVC7" s="79"/>
      <c r="CVD7" s="79"/>
      <c r="CVE7" s="79"/>
      <c r="CVF7" s="79"/>
      <c r="CVG7" s="79"/>
      <c r="CVH7" s="79"/>
      <c r="CVI7" s="79"/>
      <c r="CVJ7" s="79"/>
      <c r="CVK7" s="79"/>
      <c r="CVL7" s="79"/>
      <c r="CVM7" s="79"/>
      <c r="CVN7" s="79"/>
      <c r="CVO7" s="79"/>
      <c r="CVP7" s="79"/>
      <c r="CVQ7" s="79"/>
      <c r="CVR7" s="79"/>
      <c r="CVS7" s="79"/>
      <c r="CVT7" s="79"/>
      <c r="CVU7" s="79"/>
      <c r="CVV7" s="79"/>
      <c r="CVW7" s="79"/>
      <c r="CVX7" s="79"/>
      <c r="CVY7" s="79"/>
      <c r="CVZ7" s="79"/>
      <c r="CWA7" s="79"/>
      <c r="CWB7" s="79"/>
      <c r="CWC7" s="79"/>
      <c r="CWD7" s="79"/>
      <c r="CWE7" s="79"/>
      <c r="CWF7" s="79"/>
      <c r="CWG7" s="79"/>
      <c r="CWH7" s="79"/>
      <c r="CWI7" s="79"/>
      <c r="CWJ7" s="79"/>
      <c r="CWK7" s="79"/>
      <c r="CWL7" s="79"/>
      <c r="CWM7" s="79"/>
      <c r="CWN7" s="79"/>
      <c r="CWO7" s="79"/>
      <c r="CWP7" s="79"/>
      <c r="CWQ7" s="79"/>
      <c r="CWR7" s="79"/>
      <c r="CWS7" s="79"/>
      <c r="CWT7" s="79"/>
      <c r="CWU7" s="79"/>
      <c r="CWV7" s="79"/>
      <c r="CWW7" s="79"/>
      <c r="CWX7" s="79"/>
      <c r="CWY7" s="79"/>
      <c r="CWZ7" s="79"/>
      <c r="CXA7" s="79"/>
      <c r="CXB7" s="79"/>
      <c r="CXC7" s="79"/>
      <c r="CXD7" s="79"/>
      <c r="CXE7" s="79"/>
      <c r="CXF7" s="79"/>
      <c r="CXG7" s="79"/>
      <c r="CXH7" s="79"/>
      <c r="CXI7" s="79"/>
      <c r="CXJ7" s="79"/>
      <c r="CXK7" s="79"/>
      <c r="CXL7" s="79"/>
      <c r="CXM7" s="79"/>
      <c r="CXN7" s="79"/>
      <c r="CXO7" s="79"/>
      <c r="CXP7" s="79"/>
      <c r="CXQ7" s="79"/>
      <c r="CXR7" s="79"/>
      <c r="CXS7" s="79"/>
      <c r="CXT7" s="79"/>
      <c r="CXU7" s="79"/>
      <c r="CXV7" s="79"/>
      <c r="CXW7" s="79"/>
      <c r="CXX7" s="79"/>
      <c r="CXY7" s="79"/>
      <c r="CXZ7" s="79"/>
      <c r="CYA7" s="79"/>
      <c r="CYB7" s="79"/>
      <c r="CYC7" s="79"/>
      <c r="CYD7" s="79"/>
      <c r="CYE7" s="79"/>
      <c r="CYF7" s="79"/>
      <c r="CYG7" s="79"/>
      <c r="CYH7" s="79"/>
      <c r="CYI7" s="79"/>
      <c r="CYJ7" s="79"/>
      <c r="CYK7" s="79"/>
      <c r="CYL7" s="79"/>
      <c r="CYM7" s="79"/>
      <c r="CYN7" s="79"/>
      <c r="CYO7" s="79"/>
      <c r="CYP7" s="79"/>
      <c r="CYQ7" s="79"/>
      <c r="CYR7" s="79"/>
      <c r="CYS7" s="79"/>
      <c r="CYT7" s="79"/>
      <c r="CYU7" s="79"/>
      <c r="CYV7" s="79"/>
      <c r="CYW7" s="79"/>
      <c r="CYX7" s="79"/>
      <c r="CYY7" s="79"/>
      <c r="CYZ7" s="79"/>
      <c r="CZA7" s="79"/>
      <c r="CZB7" s="79"/>
      <c r="CZC7" s="79"/>
      <c r="CZD7" s="79"/>
      <c r="CZE7" s="79"/>
      <c r="CZF7" s="79"/>
      <c r="CZG7" s="79"/>
      <c r="CZH7" s="79"/>
      <c r="CZI7" s="79"/>
      <c r="CZJ7" s="79"/>
      <c r="CZK7" s="79"/>
      <c r="CZL7" s="79"/>
      <c r="CZM7" s="79"/>
      <c r="CZN7" s="79"/>
      <c r="CZO7" s="79"/>
      <c r="CZP7" s="79"/>
      <c r="CZQ7" s="79"/>
      <c r="CZR7" s="79"/>
      <c r="CZS7" s="79"/>
      <c r="CZT7" s="79"/>
      <c r="CZU7" s="79"/>
      <c r="CZV7" s="79"/>
      <c r="CZW7" s="79"/>
      <c r="CZX7" s="79"/>
      <c r="CZY7" s="79"/>
      <c r="CZZ7" s="79"/>
      <c r="DAA7" s="79"/>
      <c r="DAB7" s="79"/>
      <c r="DAC7" s="79"/>
      <c r="DAD7" s="79"/>
      <c r="DAE7" s="79"/>
      <c r="DAF7" s="79"/>
      <c r="DAG7" s="79"/>
      <c r="DAH7" s="79"/>
      <c r="DAI7" s="79"/>
      <c r="DAJ7" s="79"/>
      <c r="DAK7" s="79"/>
      <c r="DAL7" s="79"/>
      <c r="DAM7" s="79"/>
      <c r="DAN7" s="79"/>
      <c r="DAO7" s="79"/>
      <c r="DAP7" s="79"/>
      <c r="DAQ7" s="79"/>
      <c r="DAR7" s="79"/>
      <c r="DAS7" s="79"/>
      <c r="DAT7" s="79"/>
      <c r="DAU7" s="79"/>
      <c r="DAV7" s="79"/>
      <c r="DAW7" s="79"/>
      <c r="DAX7" s="79"/>
      <c r="DAY7" s="79"/>
      <c r="DAZ7" s="79"/>
      <c r="DBA7" s="79"/>
      <c r="DBB7" s="79"/>
      <c r="DBC7" s="79"/>
      <c r="DBD7" s="79"/>
      <c r="DBE7" s="79"/>
      <c r="DBF7" s="79"/>
      <c r="DBG7" s="79"/>
      <c r="DBH7" s="79"/>
      <c r="DBI7" s="79"/>
      <c r="DBJ7" s="79"/>
      <c r="DBK7" s="79"/>
      <c r="DBL7" s="79"/>
      <c r="DBM7" s="79"/>
      <c r="DBN7" s="79"/>
      <c r="DBO7" s="79"/>
      <c r="DBP7" s="79"/>
      <c r="DBQ7" s="79"/>
      <c r="DBR7" s="79"/>
      <c r="DBS7" s="79"/>
      <c r="DBT7" s="79"/>
      <c r="DBU7" s="79"/>
      <c r="DBV7" s="79"/>
      <c r="DBW7" s="79"/>
      <c r="DBX7" s="79"/>
      <c r="DBY7" s="79"/>
      <c r="DBZ7" s="79"/>
      <c r="DCA7" s="79"/>
      <c r="DCB7" s="79"/>
      <c r="DCC7" s="79"/>
      <c r="DCD7" s="79"/>
      <c r="DCE7" s="79"/>
      <c r="DCF7" s="79"/>
      <c r="DCG7" s="79"/>
      <c r="DCH7" s="79"/>
      <c r="DCI7" s="79"/>
      <c r="DCJ7" s="79"/>
      <c r="DCK7" s="79"/>
      <c r="DCL7" s="79"/>
      <c r="DCM7" s="79"/>
      <c r="DCN7" s="79"/>
      <c r="DCO7" s="79"/>
      <c r="DCP7" s="79"/>
      <c r="DCQ7" s="79"/>
      <c r="DCR7" s="79"/>
      <c r="DCS7" s="79"/>
      <c r="DCT7" s="79"/>
      <c r="DCU7" s="79"/>
      <c r="DCV7" s="79"/>
      <c r="DCW7" s="79"/>
      <c r="DCX7" s="79"/>
      <c r="DCY7" s="79"/>
      <c r="DCZ7" s="79"/>
      <c r="DDA7" s="79"/>
      <c r="DDB7" s="79"/>
      <c r="DDC7" s="79"/>
      <c r="DDD7" s="79"/>
      <c r="DDE7" s="79"/>
      <c r="DDF7" s="79"/>
      <c r="DDG7" s="79"/>
      <c r="DDH7" s="79"/>
      <c r="DDI7" s="79"/>
      <c r="DDJ7" s="79"/>
      <c r="DDK7" s="79"/>
      <c r="DDL7" s="79"/>
      <c r="DDM7" s="79"/>
      <c r="DDN7" s="79"/>
      <c r="DDO7" s="79"/>
      <c r="DDP7" s="79"/>
      <c r="DDQ7" s="79"/>
      <c r="DDR7" s="79"/>
      <c r="DDS7" s="79"/>
      <c r="DDT7" s="79"/>
      <c r="DDU7" s="79"/>
      <c r="DDV7" s="79"/>
      <c r="DDW7" s="79"/>
      <c r="DDX7" s="79"/>
      <c r="DDY7" s="79"/>
      <c r="DDZ7" s="79"/>
      <c r="DEA7" s="79"/>
      <c r="DEB7" s="79"/>
      <c r="DEC7" s="79"/>
      <c r="DED7" s="79"/>
      <c r="DEE7" s="79"/>
      <c r="DEF7" s="79"/>
      <c r="DEG7" s="79"/>
      <c r="DEH7" s="79"/>
      <c r="DEI7" s="79"/>
      <c r="DEJ7" s="79"/>
      <c r="DEK7" s="79"/>
      <c r="DEL7" s="79"/>
      <c r="DEM7" s="79"/>
      <c r="DEN7" s="79"/>
      <c r="DEO7" s="79"/>
      <c r="DEP7" s="79"/>
      <c r="DEQ7" s="79"/>
      <c r="DER7" s="79"/>
      <c r="DES7" s="79"/>
      <c r="DET7" s="79"/>
      <c r="DEU7" s="79"/>
      <c r="DEV7" s="79"/>
      <c r="DEW7" s="79"/>
      <c r="DEX7" s="79"/>
      <c r="DEY7" s="79"/>
      <c r="DEZ7" s="79"/>
      <c r="DFA7" s="79"/>
      <c r="DFB7" s="79"/>
      <c r="DFC7" s="79"/>
      <c r="DFD7" s="79"/>
      <c r="DFE7" s="79"/>
      <c r="DFF7" s="79"/>
      <c r="DFG7" s="79"/>
      <c r="DFH7" s="79"/>
      <c r="DFI7" s="79"/>
      <c r="DFJ7" s="79"/>
      <c r="DFK7" s="79"/>
      <c r="DFL7" s="79"/>
      <c r="DFM7" s="79"/>
      <c r="DFN7" s="79"/>
      <c r="DFO7" s="79"/>
      <c r="DFP7" s="79"/>
      <c r="DFQ7" s="79"/>
      <c r="DFR7" s="79"/>
      <c r="DFS7" s="79"/>
      <c r="DFT7" s="79"/>
      <c r="DFU7" s="79"/>
      <c r="DFV7" s="79"/>
      <c r="DFW7" s="79"/>
      <c r="DFX7" s="79"/>
      <c r="DFY7" s="79"/>
      <c r="DFZ7" s="79"/>
      <c r="DGA7" s="79"/>
      <c r="DGB7" s="79"/>
      <c r="DGC7" s="79"/>
      <c r="DGD7" s="79"/>
      <c r="DGE7" s="79"/>
      <c r="DGF7" s="79"/>
      <c r="DGG7" s="79"/>
      <c r="DGH7" s="79"/>
      <c r="DGI7" s="79"/>
      <c r="DGJ7" s="79"/>
      <c r="DGK7" s="79"/>
      <c r="DGL7" s="79"/>
      <c r="DGM7" s="79"/>
      <c r="DGN7" s="79"/>
      <c r="DGO7" s="79"/>
      <c r="DGP7" s="79"/>
      <c r="DGQ7" s="79"/>
      <c r="DGR7" s="79"/>
      <c r="DGS7" s="79"/>
      <c r="DGT7" s="79"/>
      <c r="DGU7" s="79"/>
      <c r="DGV7" s="79"/>
      <c r="DGW7" s="79"/>
      <c r="DGX7" s="79"/>
      <c r="DGY7" s="79"/>
      <c r="DGZ7" s="79"/>
      <c r="DHA7" s="79"/>
      <c r="DHB7" s="79"/>
      <c r="DHC7" s="79"/>
      <c r="DHD7" s="79"/>
      <c r="DHE7" s="79"/>
      <c r="DHF7" s="79"/>
      <c r="DHG7" s="79"/>
      <c r="DHH7" s="79"/>
      <c r="DHI7" s="79"/>
      <c r="DHJ7" s="79"/>
      <c r="DHK7" s="79"/>
      <c r="DHL7" s="79"/>
      <c r="DHM7" s="79"/>
      <c r="DHN7" s="79"/>
      <c r="DHO7" s="79"/>
      <c r="DHP7" s="79"/>
      <c r="DHQ7" s="79"/>
      <c r="DHR7" s="79"/>
      <c r="DHS7" s="79"/>
      <c r="DHT7" s="79"/>
      <c r="DHU7" s="79"/>
      <c r="DHV7" s="79"/>
      <c r="DHW7" s="79"/>
      <c r="DHX7" s="79"/>
      <c r="DHY7" s="79"/>
      <c r="DHZ7" s="79"/>
      <c r="DIA7" s="79"/>
      <c r="DIB7" s="79"/>
      <c r="DIC7" s="79"/>
      <c r="DID7" s="79"/>
      <c r="DIE7" s="79"/>
      <c r="DIF7" s="79"/>
      <c r="DIG7" s="79"/>
      <c r="DIH7" s="79"/>
      <c r="DII7" s="79"/>
      <c r="DIJ7" s="79"/>
      <c r="DIK7" s="79"/>
      <c r="DIL7" s="79"/>
      <c r="DIM7" s="79"/>
      <c r="DIN7" s="79"/>
      <c r="DIO7" s="79"/>
      <c r="DIP7" s="79"/>
      <c r="DIQ7" s="79"/>
      <c r="DIR7" s="79"/>
      <c r="DIS7" s="79"/>
      <c r="DIT7" s="79"/>
      <c r="DIU7" s="79"/>
      <c r="DIV7" s="79"/>
      <c r="DIW7" s="79"/>
      <c r="DIX7" s="79"/>
      <c r="DIY7" s="79"/>
      <c r="DIZ7" s="79"/>
      <c r="DJA7" s="79"/>
      <c r="DJB7" s="79"/>
      <c r="DJC7" s="79"/>
      <c r="DJD7" s="79"/>
      <c r="DJE7" s="79"/>
      <c r="DJF7" s="79"/>
      <c r="DJG7" s="79"/>
      <c r="DJH7" s="79"/>
      <c r="DJI7" s="79"/>
      <c r="DJJ7" s="79"/>
      <c r="DJK7" s="79"/>
      <c r="DJL7" s="79"/>
      <c r="DJM7" s="79"/>
      <c r="DJN7" s="79"/>
      <c r="DJO7" s="79"/>
      <c r="DJP7" s="79"/>
      <c r="DJQ7" s="79"/>
      <c r="DJR7" s="79"/>
      <c r="DJS7" s="79"/>
      <c r="DJT7" s="79"/>
      <c r="DJU7" s="79"/>
      <c r="DJV7" s="79"/>
      <c r="DJW7" s="79"/>
      <c r="DJX7" s="79"/>
      <c r="DJY7" s="79"/>
      <c r="DJZ7" s="79"/>
      <c r="DKA7" s="79"/>
      <c r="DKB7" s="79"/>
      <c r="DKC7" s="79"/>
      <c r="DKD7" s="79"/>
      <c r="DKE7" s="79"/>
      <c r="DKF7" s="79"/>
      <c r="DKG7" s="79"/>
      <c r="DKH7" s="79"/>
      <c r="DKI7" s="79"/>
      <c r="DKJ7" s="79"/>
      <c r="DKK7" s="79"/>
      <c r="DKL7" s="79"/>
      <c r="DKM7" s="79"/>
      <c r="DKN7" s="79"/>
      <c r="DKO7" s="79"/>
      <c r="DKP7" s="79"/>
      <c r="DKQ7" s="79"/>
      <c r="DKR7" s="79"/>
      <c r="DKS7" s="79"/>
      <c r="DKT7" s="79"/>
      <c r="DKU7" s="79"/>
      <c r="DKV7" s="79"/>
      <c r="DKW7" s="79"/>
      <c r="DKX7" s="79"/>
      <c r="DKY7" s="79"/>
      <c r="DKZ7" s="79"/>
      <c r="DLA7" s="79"/>
      <c r="DLB7" s="79"/>
      <c r="DLC7" s="79"/>
      <c r="DLD7" s="79"/>
      <c r="DLE7" s="79"/>
      <c r="DLF7" s="79"/>
      <c r="DLG7" s="79"/>
      <c r="DLH7" s="79"/>
      <c r="DLI7" s="79"/>
      <c r="DLJ7" s="79"/>
      <c r="DLK7" s="79"/>
      <c r="DLL7" s="79"/>
      <c r="DLM7" s="79"/>
      <c r="DLN7" s="79"/>
      <c r="DLO7" s="79"/>
      <c r="DLP7" s="79"/>
      <c r="DLQ7" s="79"/>
      <c r="DLR7" s="79"/>
      <c r="DLS7" s="79"/>
      <c r="DLT7" s="79"/>
      <c r="DLU7" s="79"/>
      <c r="DLV7" s="79"/>
      <c r="DLW7" s="79"/>
      <c r="DLX7" s="79"/>
      <c r="DLY7" s="79"/>
      <c r="DLZ7" s="79"/>
      <c r="DMA7" s="79"/>
      <c r="DMB7" s="79"/>
      <c r="DMC7" s="79"/>
      <c r="DMD7" s="79"/>
      <c r="DME7" s="79"/>
      <c r="DMF7" s="79"/>
      <c r="DMG7" s="79"/>
      <c r="DMH7" s="79"/>
      <c r="DMI7" s="79"/>
      <c r="DMJ7" s="79"/>
      <c r="DMK7" s="79"/>
      <c r="DML7" s="79"/>
      <c r="DMM7" s="79"/>
      <c r="DMN7" s="79"/>
      <c r="DMO7" s="79"/>
      <c r="DMP7" s="79"/>
      <c r="DMQ7" s="79"/>
      <c r="DMR7" s="79"/>
      <c r="DMS7" s="79"/>
      <c r="DMT7" s="79"/>
      <c r="DMU7" s="79"/>
      <c r="DMV7" s="79"/>
      <c r="DMW7" s="79"/>
      <c r="DMX7" s="79"/>
      <c r="DMY7" s="79"/>
      <c r="DMZ7" s="79"/>
      <c r="DNA7" s="79"/>
      <c r="DNB7" s="79"/>
      <c r="DNC7" s="79"/>
      <c r="DND7" s="79"/>
      <c r="DNE7" s="79"/>
      <c r="DNF7" s="79"/>
      <c r="DNG7" s="79"/>
      <c r="DNH7" s="79"/>
      <c r="DNI7" s="79"/>
      <c r="DNJ7" s="79"/>
      <c r="DNK7" s="79"/>
      <c r="DNL7" s="79"/>
      <c r="DNM7" s="79"/>
      <c r="DNN7" s="79"/>
      <c r="DNO7" s="79"/>
      <c r="DNP7" s="79"/>
      <c r="DNQ7" s="79"/>
      <c r="DNR7" s="79"/>
      <c r="DNS7" s="79"/>
      <c r="DNT7" s="79"/>
      <c r="DNU7" s="79"/>
      <c r="DNV7" s="79"/>
      <c r="DNW7" s="79"/>
      <c r="DNX7" s="79"/>
      <c r="DNY7" s="79"/>
      <c r="DNZ7" s="79"/>
      <c r="DOA7" s="79"/>
      <c r="DOB7" s="79"/>
      <c r="DOC7" s="79"/>
      <c r="DOD7" s="79"/>
      <c r="DOE7" s="79"/>
      <c r="DOF7" s="79"/>
      <c r="DOG7" s="79"/>
      <c r="DOH7" s="79"/>
      <c r="DOI7" s="79"/>
      <c r="DOJ7" s="79"/>
      <c r="DOK7" s="79"/>
      <c r="DOL7" s="79"/>
      <c r="DOM7" s="79"/>
      <c r="DON7" s="79"/>
      <c r="DOO7" s="79"/>
      <c r="DOP7" s="79"/>
      <c r="DOQ7" s="79"/>
      <c r="DOR7" s="79"/>
      <c r="DOS7" s="79"/>
      <c r="DOT7" s="79"/>
      <c r="DOU7" s="79"/>
      <c r="DOV7" s="79"/>
      <c r="DOW7" s="79"/>
      <c r="DOX7" s="79"/>
      <c r="DOY7" s="79"/>
      <c r="DOZ7" s="79"/>
      <c r="DPA7" s="79"/>
      <c r="DPB7" s="79"/>
      <c r="DPC7" s="79"/>
      <c r="DPD7" s="79"/>
      <c r="DPE7" s="79"/>
      <c r="DPF7" s="79"/>
      <c r="DPG7" s="79"/>
      <c r="DPH7" s="79"/>
      <c r="DPI7" s="79"/>
      <c r="DPJ7" s="79"/>
      <c r="DPK7" s="79"/>
      <c r="DPL7" s="79"/>
      <c r="DPM7" s="79"/>
      <c r="DPN7" s="79"/>
      <c r="DPO7" s="79"/>
      <c r="DPP7" s="79"/>
      <c r="DPQ7" s="79"/>
      <c r="DPR7" s="79"/>
      <c r="DPS7" s="79"/>
      <c r="DPT7" s="79"/>
      <c r="DPU7" s="79"/>
      <c r="DPV7" s="79"/>
      <c r="DPW7" s="79"/>
      <c r="DPX7" s="79"/>
      <c r="DPY7" s="79"/>
      <c r="DPZ7" s="79"/>
      <c r="DQA7" s="79"/>
      <c r="DQB7" s="79"/>
      <c r="DQC7" s="79"/>
      <c r="DQD7" s="79"/>
      <c r="DQE7" s="79"/>
      <c r="DQF7" s="79"/>
      <c r="DQG7" s="79"/>
      <c r="DQH7" s="79"/>
      <c r="DQI7" s="79"/>
      <c r="DQJ7" s="79"/>
      <c r="DQK7" s="79"/>
      <c r="DQL7" s="79"/>
      <c r="DQM7" s="79"/>
      <c r="DQN7" s="79"/>
      <c r="DQO7" s="79"/>
      <c r="DQP7" s="79"/>
      <c r="DQQ7" s="79"/>
      <c r="DQR7" s="79"/>
      <c r="DQS7" s="79"/>
      <c r="DQT7" s="79"/>
      <c r="DQU7" s="79"/>
      <c r="DQV7" s="79"/>
      <c r="DQW7" s="79"/>
      <c r="DQX7" s="79"/>
      <c r="DQY7" s="79"/>
      <c r="DQZ7" s="79"/>
      <c r="DRA7" s="79"/>
      <c r="DRB7" s="79"/>
      <c r="DRC7" s="79"/>
      <c r="DRD7" s="79"/>
      <c r="DRE7" s="79"/>
      <c r="DRF7" s="79"/>
      <c r="DRG7" s="79"/>
      <c r="DRH7" s="79"/>
      <c r="DRI7" s="79"/>
      <c r="DRJ7" s="79"/>
      <c r="DRK7" s="79"/>
      <c r="DRL7" s="79"/>
      <c r="DRM7" s="79"/>
      <c r="DRN7" s="79"/>
      <c r="DRO7" s="79"/>
      <c r="DRP7" s="79"/>
      <c r="DRQ7" s="79"/>
      <c r="DRR7" s="79"/>
      <c r="DRS7" s="79"/>
      <c r="DRT7" s="79"/>
      <c r="DRU7" s="79"/>
      <c r="DRV7" s="79"/>
      <c r="DRW7" s="79"/>
      <c r="DRX7" s="79"/>
      <c r="DRY7" s="79"/>
      <c r="DRZ7" s="79"/>
      <c r="DSA7" s="79"/>
      <c r="DSB7" s="79"/>
      <c r="DSC7" s="79"/>
      <c r="DSD7" s="79"/>
      <c r="DSE7" s="79"/>
      <c r="DSF7" s="79"/>
      <c r="DSG7" s="79"/>
      <c r="DSH7" s="79"/>
      <c r="DSI7" s="79"/>
      <c r="DSJ7" s="79"/>
      <c r="DSK7" s="79"/>
      <c r="DSL7" s="79"/>
      <c r="DSM7" s="79"/>
      <c r="DSN7" s="79"/>
      <c r="DSO7" s="79"/>
      <c r="DSP7" s="79"/>
      <c r="DSQ7" s="79"/>
      <c r="DSR7" s="79"/>
      <c r="DSS7" s="79"/>
      <c r="DST7" s="79"/>
      <c r="DSU7" s="79"/>
      <c r="DSV7" s="79"/>
      <c r="DSW7" s="79"/>
      <c r="DSX7" s="79"/>
      <c r="DSY7" s="79"/>
      <c r="DSZ7" s="79"/>
      <c r="DTA7" s="79"/>
      <c r="DTB7" s="79"/>
      <c r="DTC7" s="79"/>
      <c r="DTD7" s="79"/>
      <c r="DTE7" s="79"/>
      <c r="DTF7" s="79"/>
      <c r="DTG7" s="79"/>
      <c r="DTH7" s="79"/>
      <c r="DTI7" s="79"/>
      <c r="DTJ7" s="79"/>
      <c r="DTK7" s="79"/>
      <c r="DTL7" s="79"/>
      <c r="DTM7" s="79"/>
      <c r="DTN7" s="79"/>
      <c r="DTO7" s="79"/>
      <c r="DTP7" s="79"/>
      <c r="DTQ7" s="79"/>
      <c r="DTR7" s="79"/>
      <c r="DTS7" s="79"/>
      <c r="DTT7" s="79"/>
      <c r="DTU7" s="79"/>
      <c r="DTV7" s="79"/>
      <c r="DTW7" s="79"/>
      <c r="DTX7" s="79"/>
      <c r="DTY7" s="79"/>
      <c r="DTZ7" s="79"/>
      <c r="DUA7" s="79"/>
      <c r="DUB7" s="79"/>
      <c r="DUC7" s="79"/>
      <c r="DUD7" s="79"/>
      <c r="DUE7" s="79"/>
      <c r="DUF7" s="79"/>
      <c r="DUG7" s="79"/>
      <c r="DUH7" s="79"/>
      <c r="DUI7" s="79"/>
      <c r="DUJ7" s="79"/>
      <c r="DUK7" s="79"/>
      <c r="DUL7" s="79"/>
      <c r="DUM7" s="79"/>
      <c r="DUN7" s="79"/>
      <c r="DUO7" s="79"/>
      <c r="DUP7" s="79"/>
      <c r="DUQ7" s="79"/>
      <c r="DUR7" s="79"/>
      <c r="DUS7" s="79"/>
      <c r="DUT7" s="79"/>
      <c r="DUU7" s="79"/>
      <c r="DUV7" s="79"/>
      <c r="DUW7" s="79"/>
      <c r="DUX7" s="79"/>
      <c r="DUY7" s="79"/>
      <c r="DUZ7" s="79"/>
      <c r="DVA7" s="79"/>
      <c r="DVB7" s="79"/>
      <c r="DVC7" s="79"/>
      <c r="DVD7" s="79"/>
      <c r="DVE7" s="79"/>
      <c r="DVF7" s="79"/>
      <c r="DVG7" s="79"/>
      <c r="DVH7" s="79"/>
      <c r="DVI7" s="79"/>
      <c r="DVJ7" s="79"/>
      <c r="DVK7" s="79"/>
      <c r="DVL7" s="79"/>
      <c r="DVM7" s="79"/>
      <c r="DVN7" s="79"/>
      <c r="DVO7" s="79"/>
      <c r="DVP7" s="79"/>
      <c r="DVQ7" s="79"/>
      <c r="DVR7" s="79"/>
      <c r="DVS7" s="79"/>
      <c r="DVT7" s="79"/>
      <c r="DVU7" s="79"/>
      <c r="DVV7" s="79"/>
      <c r="DVW7" s="79"/>
      <c r="DVX7" s="79"/>
      <c r="DVY7" s="79"/>
      <c r="DVZ7" s="79"/>
      <c r="DWA7" s="79"/>
      <c r="DWB7" s="79"/>
      <c r="DWC7" s="79"/>
      <c r="DWD7" s="79"/>
      <c r="DWE7" s="79"/>
      <c r="DWF7" s="79"/>
      <c r="DWG7" s="79"/>
      <c r="DWH7" s="79"/>
      <c r="DWI7" s="79"/>
      <c r="DWJ7" s="79"/>
      <c r="DWK7" s="79"/>
      <c r="DWL7" s="79"/>
      <c r="DWM7" s="79"/>
      <c r="DWN7" s="79"/>
      <c r="DWO7" s="79"/>
      <c r="DWP7" s="79"/>
      <c r="DWQ7" s="79"/>
      <c r="DWR7" s="79"/>
      <c r="DWS7" s="79"/>
      <c r="DWT7" s="79"/>
      <c r="DWU7" s="79"/>
      <c r="DWV7" s="79"/>
      <c r="DWW7" s="79"/>
      <c r="DWX7" s="79"/>
      <c r="DWY7" s="79"/>
      <c r="DWZ7" s="79"/>
      <c r="DXA7" s="79"/>
      <c r="DXB7" s="79"/>
      <c r="DXC7" s="79"/>
      <c r="DXD7" s="79"/>
      <c r="DXE7" s="79"/>
      <c r="DXF7" s="79"/>
      <c r="DXG7" s="79"/>
      <c r="DXH7" s="79"/>
      <c r="DXI7" s="79"/>
      <c r="DXJ7" s="79"/>
      <c r="DXK7" s="79"/>
      <c r="DXL7" s="79"/>
      <c r="DXM7" s="79"/>
      <c r="DXN7" s="79"/>
      <c r="DXO7" s="79"/>
      <c r="DXP7" s="79"/>
      <c r="DXQ7" s="79"/>
      <c r="DXR7" s="79"/>
      <c r="DXS7" s="79"/>
      <c r="DXT7" s="79"/>
      <c r="DXU7" s="79"/>
      <c r="DXV7" s="79"/>
      <c r="DXW7" s="79"/>
      <c r="DXX7" s="79"/>
      <c r="DXY7" s="79"/>
      <c r="DXZ7" s="79"/>
      <c r="DYA7" s="79"/>
      <c r="DYB7" s="79"/>
      <c r="DYC7" s="79"/>
      <c r="DYD7" s="79"/>
      <c r="DYE7" s="79"/>
      <c r="DYF7" s="79"/>
      <c r="DYG7" s="79"/>
      <c r="DYH7" s="79"/>
      <c r="DYI7" s="79"/>
      <c r="DYJ7" s="79"/>
      <c r="DYK7" s="79"/>
      <c r="DYL7" s="79"/>
      <c r="DYM7" s="79"/>
      <c r="DYN7" s="79"/>
      <c r="DYO7" s="79"/>
      <c r="DYP7" s="79"/>
      <c r="DYQ7" s="79"/>
      <c r="DYR7" s="79"/>
      <c r="DYS7" s="79"/>
      <c r="DYT7" s="79"/>
      <c r="DYU7" s="79"/>
      <c r="DYV7" s="79"/>
      <c r="DYW7" s="79"/>
      <c r="DYX7" s="79"/>
      <c r="DYY7" s="79"/>
      <c r="DYZ7" s="79"/>
      <c r="DZA7" s="79"/>
      <c r="DZB7" s="79"/>
      <c r="DZC7" s="79"/>
      <c r="DZD7" s="79"/>
      <c r="DZE7" s="79"/>
      <c r="DZF7" s="79"/>
      <c r="DZG7" s="79"/>
      <c r="DZH7" s="79"/>
      <c r="DZI7" s="79"/>
      <c r="DZJ7" s="79"/>
      <c r="DZK7" s="79"/>
      <c r="DZL7" s="79"/>
      <c r="DZM7" s="79"/>
      <c r="DZN7" s="79"/>
      <c r="DZO7" s="79"/>
      <c r="DZP7" s="79"/>
      <c r="DZQ7" s="79"/>
      <c r="DZR7" s="79"/>
      <c r="DZS7" s="79"/>
      <c r="DZT7" s="79"/>
      <c r="DZU7" s="79"/>
      <c r="DZV7" s="79"/>
      <c r="DZW7" s="79"/>
      <c r="DZX7" s="79"/>
      <c r="DZY7" s="79"/>
      <c r="DZZ7" s="79"/>
      <c r="EAA7" s="79"/>
      <c r="EAB7" s="79"/>
      <c r="EAC7" s="79"/>
      <c r="EAD7" s="79"/>
      <c r="EAE7" s="79"/>
      <c r="EAF7" s="79"/>
      <c r="EAG7" s="79"/>
      <c r="EAH7" s="79"/>
      <c r="EAI7" s="79"/>
      <c r="EAJ7" s="79"/>
      <c r="EAK7" s="79"/>
      <c r="EAL7" s="79"/>
      <c r="EAM7" s="79"/>
      <c r="EAN7" s="79"/>
      <c r="EAO7" s="79"/>
      <c r="EAP7" s="79"/>
      <c r="EAQ7" s="79"/>
      <c r="EAR7" s="79"/>
      <c r="EAS7" s="79"/>
      <c r="EAT7" s="79"/>
      <c r="EAU7" s="79"/>
      <c r="EAV7" s="79"/>
      <c r="EAW7" s="79"/>
      <c r="EAX7" s="79"/>
      <c r="EAY7" s="79"/>
      <c r="EAZ7" s="79"/>
      <c r="EBA7" s="79"/>
      <c r="EBB7" s="79"/>
      <c r="EBC7" s="79"/>
      <c r="EBD7" s="79"/>
      <c r="EBE7" s="79"/>
      <c r="EBF7" s="79"/>
      <c r="EBG7" s="79"/>
      <c r="EBH7" s="79"/>
      <c r="EBI7" s="79"/>
      <c r="EBJ7" s="79"/>
      <c r="EBK7" s="79"/>
      <c r="EBL7" s="79"/>
      <c r="EBM7" s="79"/>
      <c r="EBN7" s="79"/>
      <c r="EBO7" s="79"/>
      <c r="EBP7" s="79"/>
      <c r="EBQ7" s="79"/>
      <c r="EBR7" s="79"/>
      <c r="EBS7" s="79"/>
      <c r="EBT7" s="79"/>
      <c r="EBU7" s="79"/>
      <c r="EBV7" s="79"/>
      <c r="EBW7" s="79"/>
      <c r="EBX7" s="79"/>
      <c r="EBY7" s="79"/>
      <c r="EBZ7" s="79"/>
      <c r="ECA7" s="79"/>
      <c r="ECB7" s="79"/>
      <c r="ECC7" s="79"/>
      <c r="ECD7" s="79"/>
      <c r="ECE7" s="79"/>
      <c r="ECF7" s="79"/>
      <c r="ECG7" s="79"/>
      <c r="ECH7" s="79"/>
      <c r="ECI7" s="79"/>
      <c r="ECJ7" s="79"/>
      <c r="ECK7" s="79"/>
      <c r="ECL7" s="79"/>
      <c r="ECM7" s="79"/>
      <c r="ECN7" s="79"/>
      <c r="ECO7" s="79"/>
      <c r="ECP7" s="79"/>
      <c r="ECQ7" s="79"/>
      <c r="ECR7" s="79"/>
      <c r="ECS7" s="79"/>
      <c r="ECT7" s="79"/>
      <c r="ECU7" s="79"/>
      <c r="ECV7" s="79"/>
      <c r="ECW7" s="79"/>
      <c r="ECX7" s="79"/>
      <c r="ECY7" s="79"/>
      <c r="ECZ7" s="79"/>
      <c r="EDA7" s="79"/>
      <c r="EDB7" s="79"/>
      <c r="EDC7" s="79"/>
      <c r="EDD7" s="79"/>
      <c r="EDE7" s="79"/>
      <c r="EDF7" s="79"/>
      <c r="EDG7" s="79"/>
      <c r="EDH7" s="79"/>
      <c r="EDI7" s="79"/>
      <c r="EDJ7" s="79"/>
      <c r="EDK7" s="79"/>
      <c r="EDL7" s="79"/>
      <c r="EDM7" s="79"/>
      <c r="EDN7" s="79"/>
      <c r="EDO7" s="79"/>
      <c r="EDP7" s="79"/>
      <c r="EDQ7" s="79"/>
      <c r="EDR7" s="79"/>
      <c r="EDS7" s="79"/>
      <c r="EDT7" s="79"/>
      <c r="EDU7" s="79"/>
      <c r="EDV7" s="79"/>
      <c r="EDW7" s="79"/>
      <c r="EDX7" s="79"/>
      <c r="EDY7" s="79"/>
      <c r="EDZ7" s="79"/>
      <c r="EEA7" s="79"/>
      <c r="EEB7" s="79"/>
      <c r="EEC7" s="79"/>
      <c r="EED7" s="79"/>
      <c r="EEE7" s="79"/>
      <c r="EEF7" s="79"/>
      <c r="EEG7" s="79"/>
      <c r="EEH7" s="79"/>
      <c r="EEI7" s="79"/>
      <c r="EEJ7" s="79"/>
      <c r="EEK7" s="79"/>
      <c r="EEL7" s="79"/>
      <c r="EEM7" s="79"/>
      <c r="EEN7" s="79"/>
      <c r="EEO7" s="79"/>
      <c r="EEP7" s="79"/>
      <c r="EEQ7" s="79"/>
      <c r="EER7" s="79"/>
      <c r="EES7" s="79"/>
      <c r="EET7" s="79"/>
      <c r="EEU7" s="79"/>
      <c r="EEV7" s="79"/>
      <c r="EEW7" s="79"/>
      <c r="EEX7" s="79"/>
      <c r="EEY7" s="79"/>
      <c r="EEZ7" s="79"/>
      <c r="EFA7" s="79"/>
      <c r="EFB7" s="79"/>
      <c r="EFC7" s="79"/>
      <c r="EFD7" s="79"/>
      <c r="EFE7" s="79"/>
      <c r="EFF7" s="79"/>
      <c r="EFG7" s="79"/>
      <c r="EFH7" s="79"/>
      <c r="EFI7" s="79"/>
      <c r="EFJ7" s="79"/>
      <c r="EFK7" s="79"/>
      <c r="EFL7" s="79"/>
      <c r="EFM7" s="79"/>
      <c r="EFN7" s="79"/>
      <c r="EFO7" s="79"/>
      <c r="EFP7" s="79"/>
      <c r="EFQ7" s="79"/>
      <c r="EFR7" s="79"/>
      <c r="EFS7" s="79"/>
      <c r="EFT7" s="79"/>
      <c r="EFU7" s="79"/>
      <c r="EFV7" s="79"/>
      <c r="EFW7" s="79"/>
      <c r="EFX7" s="79"/>
      <c r="EFY7" s="79"/>
      <c r="EFZ7" s="79"/>
      <c r="EGA7" s="79"/>
      <c r="EGB7" s="79"/>
      <c r="EGC7" s="79"/>
      <c r="EGD7" s="79"/>
      <c r="EGE7" s="79"/>
      <c r="EGF7" s="79"/>
      <c r="EGG7" s="79"/>
      <c r="EGH7" s="79"/>
      <c r="EGI7" s="79"/>
      <c r="EGJ7" s="79"/>
      <c r="EGK7" s="79"/>
      <c r="EGL7" s="79"/>
      <c r="EGM7" s="79"/>
      <c r="EGN7" s="79"/>
      <c r="EGO7" s="79"/>
      <c r="EGP7" s="79"/>
      <c r="EGQ7" s="79"/>
      <c r="EGR7" s="79"/>
      <c r="EGS7" s="79"/>
      <c r="EGT7" s="79"/>
      <c r="EGU7" s="79"/>
      <c r="EGV7" s="79"/>
      <c r="EGW7" s="79"/>
      <c r="EGX7" s="79"/>
      <c r="EGY7" s="79"/>
      <c r="EGZ7" s="79"/>
      <c r="EHA7" s="79"/>
      <c r="EHB7" s="79"/>
      <c r="EHC7" s="79"/>
      <c r="EHD7" s="79"/>
      <c r="EHE7" s="79"/>
      <c r="EHF7" s="79"/>
      <c r="EHG7" s="79"/>
      <c r="EHH7" s="79"/>
      <c r="EHI7" s="79"/>
      <c r="EHJ7" s="79"/>
      <c r="EHK7" s="79"/>
      <c r="EHL7" s="79"/>
      <c r="EHM7" s="79"/>
      <c r="EHN7" s="79"/>
      <c r="EHO7" s="79"/>
      <c r="EHP7" s="79"/>
      <c r="EHQ7" s="79"/>
      <c r="EHR7" s="79"/>
      <c r="EHS7" s="79"/>
      <c r="EHT7" s="79"/>
      <c r="EHU7" s="79"/>
      <c r="EHV7" s="79"/>
      <c r="EHW7" s="79"/>
      <c r="EHX7" s="79"/>
      <c r="EHY7" s="79"/>
      <c r="EHZ7" s="79"/>
      <c r="EIA7" s="79"/>
      <c r="EIB7" s="79"/>
      <c r="EIC7" s="79"/>
      <c r="EID7" s="79"/>
      <c r="EIE7" s="79"/>
      <c r="EIF7" s="79"/>
      <c r="EIG7" s="79"/>
      <c r="EIH7" s="79"/>
      <c r="EII7" s="79"/>
      <c r="EIJ7" s="79"/>
      <c r="EIK7" s="79"/>
      <c r="EIL7" s="79"/>
      <c r="EIM7" s="79"/>
      <c r="EIN7" s="79"/>
      <c r="EIO7" s="79"/>
      <c r="EIP7" s="79"/>
      <c r="EIQ7" s="79"/>
      <c r="EIR7" s="79"/>
      <c r="EIS7" s="79"/>
      <c r="EIT7" s="79"/>
      <c r="EIU7" s="79"/>
      <c r="EIV7" s="79"/>
      <c r="EIW7" s="79"/>
      <c r="EIX7" s="79"/>
      <c r="EIY7" s="79"/>
      <c r="EIZ7" s="79"/>
      <c r="EJA7" s="79"/>
      <c r="EJB7" s="79"/>
      <c r="EJC7" s="79"/>
      <c r="EJD7" s="79"/>
      <c r="EJE7" s="79"/>
      <c r="EJF7" s="79"/>
      <c r="EJG7" s="79"/>
      <c r="EJH7" s="79"/>
      <c r="EJI7" s="79"/>
      <c r="EJJ7" s="79"/>
      <c r="EJK7" s="79"/>
      <c r="EJL7" s="79"/>
      <c r="EJM7" s="79"/>
      <c r="EJN7" s="79"/>
      <c r="EJO7" s="79"/>
      <c r="EJP7" s="79"/>
      <c r="EJQ7" s="79"/>
      <c r="EJR7" s="79"/>
      <c r="EJS7" s="79"/>
      <c r="EJT7" s="79"/>
      <c r="EJU7" s="79"/>
      <c r="EJV7" s="79"/>
      <c r="EJW7" s="79"/>
      <c r="EJX7" s="79"/>
      <c r="EJY7" s="79"/>
      <c r="EJZ7" s="79"/>
      <c r="EKA7" s="79"/>
      <c r="EKB7" s="79"/>
      <c r="EKC7" s="79"/>
      <c r="EKD7" s="79"/>
      <c r="EKE7" s="79"/>
      <c r="EKF7" s="79"/>
      <c r="EKG7" s="79"/>
      <c r="EKH7" s="79"/>
      <c r="EKI7" s="79"/>
      <c r="EKJ7" s="79"/>
      <c r="EKK7" s="79"/>
      <c r="EKL7" s="79"/>
      <c r="EKM7" s="79"/>
      <c r="EKN7" s="79"/>
      <c r="EKO7" s="79"/>
      <c r="EKP7" s="79"/>
      <c r="EKQ7" s="79"/>
      <c r="EKR7" s="79"/>
      <c r="EKS7" s="79"/>
      <c r="EKT7" s="79"/>
      <c r="EKU7" s="79"/>
      <c r="EKV7" s="79"/>
      <c r="EKW7" s="79"/>
      <c r="EKX7" s="79"/>
      <c r="EKY7" s="79"/>
      <c r="EKZ7" s="79"/>
      <c r="ELA7" s="79"/>
      <c r="ELB7" s="79"/>
      <c r="ELC7" s="79"/>
      <c r="ELD7" s="79"/>
      <c r="ELE7" s="79"/>
      <c r="ELF7" s="79"/>
      <c r="ELG7" s="79"/>
      <c r="ELH7" s="79"/>
      <c r="ELI7" s="79"/>
      <c r="ELJ7" s="79"/>
      <c r="ELK7" s="79"/>
      <c r="ELL7" s="79"/>
      <c r="ELM7" s="79"/>
      <c r="ELN7" s="79"/>
      <c r="ELO7" s="79"/>
      <c r="ELP7" s="79"/>
      <c r="ELQ7" s="79"/>
      <c r="ELR7" s="79"/>
      <c r="ELS7" s="79"/>
      <c r="ELT7" s="79"/>
      <c r="ELU7" s="79"/>
      <c r="ELV7" s="79"/>
      <c r="ELW7" s="79"/>
      <c r="ELX7" s="79"/>
      <c r="ELY7" s="79"/>
      <c r="ELZ7" s="79"/>
      <c r="EMA7" s="79"/>
      <c r="EMB7" s="79"/>
      <c r="EMC7" s="79"/>
      <c r="EMD7" s="79"/>
      <c r="EME7" s="79"/>
      <c r="EMF7" s="79"/>
      <c r="EMG7" s="79"/>
      <c r="EMH7" s="79"/>
      <c r="EMI7" s="79"/>
      <c r="EMJ7" s="79"/>
      <c r="EMK7" s="79"/>
      <c r="EML7" s="79"/>
      <c r="EMM7" s="79"/>
      <c r="EMN7" s="79"/>
      <c r="EMO7" s="79"/>
      <c r="EMP7" s="79"/>
      <c r="EMQ7" s="79"/>
      <c r="EMR7" s="79"/>
      <c r="EMS7" s="79"/>
      <c r="EMT7" s="79"/>
      <c r="EMU7" s="79"/>
      <c r="EMV7" s="79"/>
      <c r="EMW7" s="79"/>
      <c r="EMX7" s="79"/>
      <c r="EMY7" s="79"/>
      <c r="EMZ7" s="79"/>
      <c r="ENA7" s="79"/>
      <c r="ENB7" s="79"/>
      <c r="ENC7" s="79"/>
      <c r="END7" s="79"/>
      <c r="ENE7" s="79"/>
      <c r="ENF7" s="79"/>
      <c r="ENG7" s="79"/>
      <c r="ENH7" s="79"/>
      <c r="ENI7" s="79"/>
      <c r="ENJ7" s="79"/>
      <c r="ENK7" s="79"/>
      <c r="ENL7" s="79"/>
      <c r="ENM7" s="79"/>
      <c r="ENN7" s="79"/>
      <c r="ENO7" s="79"/>
      <c r="ENP7" s="79"/>
      <c r="ENQ7" s="79"/>
      <c r="ENR7" s="79"/>
      <c r="ENS7" s="79"/>
      <c r="ENT7" s="79"/>
      <c r="ENU7" s="79"/>
      <c r="ENV7" s="79"/>
      <c r="ENW7" s="79"/>
      <c r="ENX7" s="79"/>
      <c r="ENY7" s="79"/>
      <c r="ENZ7" s="79"/>
      <c r="EOA7" s="79"/>
      <c r="EOB7" s="79"/>
      <c r="EOC7" s="79"/>
      <c r="EOD7" s="79"/>
      <c r="EOE7" s="79"/>
      <c r="EOF7" s="79"/>
      <c r="EOG7" s="79"/>
      <c r="EOH7" s="79"/>
      <c r="EOI7" s="79"/>
      <c r="EOJ7" s="79"/>
      <c r="EOK7" s="79"/>
      <c r="EOL7" s="79"/>
      <c r="EOM7" s="79"/>
      <c r="EON7" s="79"/>
      <c r="EOO7" s="79"/>
      <c r="EOP7" s="79"/>
      <c r="EOQ7" s="79"/>
      <c r="EOR7" s="79"/>
      <c r="EOS7" s="79"/>
      <c r="EOT7" s="79"/>
      <c r="EOU7" s="79"/>
      <c r="EOV7" s="79"/>
      <c r="EOW7" s="79"/>
      <c r="EOX7" s="79"/>
      <c r="EOY7" s="79"/>
      <c r="EOZ7" s="79"/>
      <c r="EPA7" s="79"/>
      <c r="EPB7" s="79"/>
      <c r="EPC7" s="79"/>
      <c r="EPD7" s="79"/>
      <c r="EPE7" s="79"/>
      <c r="EPF7" s="79"/>
      <c r="EPG7" s="79"/>
      <c r="EPH7" s="79"/>
      <c r="EPI7" s="79"/>
      <c r="EPJ7" s="79"/>
      <c r="EPK7" s="79"/>
      <c r="EPL7" s="79"/>
      <c r="EPM7" s="79"/>
      <c r="EPN7" s="79"/>
      <c r="EPO7" s="79"/>
      <c r="EPP7" s="79"/>
      <c r="EPQ7" s="79"/>
      <c r="EPR7" s="79"/>
      <c r="EPS7" s="79"/>
      <c r="EPT7" s="79"/>
      <c r="EPU7" s="79"/>
      <c r="EPV7" s="79"/>
      <c r="EPW7" s="79"/>
      <c r="EPX7" s="79"/>
      <c r="EPY7" s="79"/>
      <c r="EPZ7" s="79"/>
      <c r="EQA7" s="79"/>
      <c r="EQB7" s="79"/>
      <c r="EQC7" s="79"/>
      <c r="EQD7" s="79"/>
      <c r="EQE7" s="79"/>
      <c r="EQF7" s="79"/>
      <c r="EQG7" s="79"/>
      <c r="EQH7" s="79"/>
      <c r="EQI7" s="79"/>
      <c r="EQJ7" s="79"/>
      <c r="EQK7" s="79"/>
      <c r="EQL7" s="79"/>
      <c r="EQM7" s="79"/>
      <c r="EQN7" s="79"/>
      <c r="EQO7" s="79"/>
      <c r="EQP7" s="79"/>
      <c r="EQQ7" s="79"/>
      <c r="EQR7" s="79"/>
      <c r="EQS7" s="79"/>
      <c r="EQT7" s="79"/>
      <c r="EQU7" s="79"/>
      <c r="EQV7" s="79"/>
      <c r="EQW7" s="79"/>
      <c r="EQX7" s="79"/>
      <c r="EQY7" s="79"/>
      <c r="EQZ7" s="79"/>
      <c r="ERA7" s="79"/>
      <c r="ERB7" s="79"/>
      <c r="ERC7" s="79"/>
      <c r="ERD7" s="79"/>
      <c r="ERE7" s="79"/>
      <c r="ERF7" s="79"/>
      <c r="ERG7" s="79"/>
      <c r="ERH7" s="79"/>
      <c r="ERI7" s="79"/>
      <c r="ERJ7" s="79"/>
      <c r="ERK7" s="79"/>
      <c r="ERL7" s="79"/>
      <c r="ERM7" s="79"/>
      <c r="ERN7" s="79"/>
      <c r="ERO7" s="79"/>
      <c r="ERP7" s="79"/>
      <c r="ERQ7" s="79"/>
      <c r="ERR7" s="79"/>
      <c r="ERS7" s="79"/>
      <c r="ERT7" s="79"/>
      <c r="ERU7" s="79"/>
      <c r="ERV7" s="79"/>
      <c r="ERW7" s="79"/>
      <c r="ERX7" s="79"/>
      <c r="ERY7" s="79"/>
      <c r="ERZ7" s="79"/>
      <c r="ESA7" s="79"/>
      <c r="ESB7" s="79"/>
      <c r="ESC7" s="79"/>
      <c r="ESD7" s="79"/>
      <c r="ESE7" s="79"/>
      <c r="ESF7" s="79"/>
      <c r="ESG7" s="79"/>
      <c r="ESH7" s="79"/>
      <c r="ESI7" s="79"/>
      <c r="ESJ7" s="79"/>
      <c r="ESK7" s="79"/>
      <c r="ESL7" s="79"/>
      <c r="ESM7" s="79"/>
      <c r="ESN7" s="79"/>
      <c r="ESO7" s="79"/>
      <c r="ESP7" s="79"/>
      <c r="ESQ7" s="79"/>
      <c r="ESR7" s="79"/>
      <c r="ESS7" s="79"/>
      <c r="EST7" s="79"/>
      <c r="ESU7" s="79"/>
      <c r="ESV7" s="79"/>
      <c r="ESW7" s="79"/>
      <c r="ESX7" s="79"/>
      <c r="ESY7" s="79"/>
      <c r="ESZ7" s="79"/>
      <c r="ETA7" s="79"/>
      <c r="ETB7" s="79"/>
      <c r="ETC7" s="79"/>
      <c r="ETD7" s="79"/>
      <c r="ETE7" s="79"/>
      <c r="ETF7" s="79"/>
      <c r="ETG7" s="79"/>
      <c r="ETH7" s="79"/>
      <c r="ETI7" s="79"/>
      <c r="ETJ7" s="79"/>
      <c r="ETK7" s="79"/>
      <c r="ETL7" s="79"/>
      <c r="ETM7" s="79"/>
      <c r="ETN7" s="79"/>
      <c r="ETO7" s="79"/>
      <c r="ETP7" s="79"/>
      <c r="ETQ7" s="79"/>
      <c r="ETR7" s="79"/>
      <c r="ETS7" s="79"/>
      <c r="ETT7" s="79"/>
      <c r="ETU7" s="79"/>
      <c r="ETV7" s="79"/>
      <c r="ETW7" s="79"/>
      <c r="ETX7" s="79"/>
      <c r="ETY7" s="79"/>
      <c r="ETZ7" s="79"/>
      <c r="EUA7" s="79"/>
      <c r="EUB7" s="79"/>
      <c r="EUC7" s="79"/>
      <c r="EUD7" s="79"/>
      <c r="EUE7" s="79"/>
      <c r="EUF7" s="79"/>
      <c r="EUG7" s="79"/>
      <c r="EUH7" s="79"/>
      <c r="EUI7" s="79"/>
      <c r="EUJ7" s="79"/>
      <c r="EUK7" s="79"/>
      <c r="EUL7" s="79"/>
      <c r="EUM7" s="79"/>
      <c r="EUN7" s="79"/>
      <c r="EUO7" s="79"/>
      <c r="EUP7" s="79"/>
      <c r="EUQ7" s="79"/>
      <c r="EUR7" s="79"/>
      <c r="EUS7" s="79"/>
      <c r="EUT7" s="79"/>
      <c r="EUU7" s="79"/>
      <c r="EUV7" s="79"/>
      <c r="EUW7" s="79"/>
      <c r="EUX7" s="79"/>
      <c r="EUY7" s="79"/>
      <c r="EUZ7" s="79"/>
      <c r="EVA7" s="79"/>
      <c r="EVB7" s="79"/>
      <c r="EVC7" s="79"/>
      <c r="EVD7" s="79"/>
      <c r="EVE7" s="79"/>
      <c r="EVF7" s="79"/>
      <c r="EVG7" s="79"/>
      <c r="EVH7" s="79"/>
      <c r="EVI7" s="79"/>
      <c r="EVJ7" s="79"/>
      <c r="EVK7" s="79"/>
      <c r="EVL7" s="79"/>
      <c r="EVM7" s="79"/>
      <c r="EVN7" s="79"/>
      <c r="EVO7" s="79"/>
      <c r="EVP7" s="79"/>
      <c r="EVQ7" s="79"/>
      <c r="EVR7" s="79"/>
      <c r="EVS7" s="79"/>
      <c r="EVT7" s="79"/>
      <c r="EVU7" s="79"/>
      <c r="EVV7" s="79"/>
      <c r="EVW7" s="79"/>
      <c r="EVX7" s="79"/>
      <c r="EVY7" s="79"/>
      <c r="EVZ7" s="79"/>
      <c r="EWA7" s="79"/>
      <c r="EWB7" s="79"/>
      <c r="EWC7" s="79"/>
      <c r="EWD7" s="79"/>
      <c r="EWE7" s="79"/>
      <c r="EWF7" s="79"/>
      <c r="EWG7" s="79"/>
      <c r="EWH7" s="79"/>
      <c r="EWI7" s="79"/>
      <c r="EWJ7" s="79"/>
      <c r="EWK7" s="79"/>
      <c r="EWL7" s="79"/>
      <c r="EWM7" s="79"/>
      <c r="EWN7" s="79"/>
      <c r="EWO7" s="79"/>
      <c r="EWP7" s="79"/>
      <c r="EWQ7" s="79"/>
      <c r="EWR7" s="79"/>
      <c r="EWS7" s="79"/>
      <c r="EWT7" s="79"/>
      <c r="EWU7" s="79"/>
      <c r="EWV7" s="79"/>
      <c r="EWW7" s="79"/>
      <c r="EWX7" s="79"/>
      <c r="EWY7" s="79"/>
      <c r="EWZ7" s="79"/>
      <c r="EXA7" s="79"/>
      <c r="EXB7" s="79"/>
      <c r="EXC7" s="79"/>
      <c r="EXD7" s="79"/>
      <c r="EXE7" s="79"/>
      <c r="EXF7" s="79"/>
      <c r="EXG7" s="79"/>
      <c r="EXH7" s="79"/>
      <c r="EXI7" s="79"/>
      <c r="EXJ7" s="79"/>
      <c r="EXK7" s="79"/>
      <c r="EXL7" s="79"/>
      <c r="EXM7" s="79"/>
      <c r="EXN7" s="79"/>
      <c r="EXO7" s="79"/>
      <c r="EXP7" s="79"/>
      <c r="EXQ7" s="79"/>
      <c r="EXR7" s="79"/>
      <c r="EXS7" s="79"/>
      <c r="EXT7" s="79"/>
      <c r="EXU7" s="79"/>
      <c r="EXV7" s="79"/>
      <c r="EXW7" s="79"/>
      <c r="EXX7" s="79"/>
      <c r="EXY7" s="79"/>
      <c r="EXZ7" s="79"/>
      <c r="EYA7" s="79"/>
      <c r="EYB7" s="79"/>
      <c r="EYC7" s="79"/>
      <c r="EYD7" s="79"/>
      <c r="EYE7" s="79"/>
      <c r="EYF7" s="79"/>
      <c r="EYG7" s="79"/>
      <c r="EYH7" s="79"/>
      <c r="EYI7" s="79"/>
      <c r="EYJ7" s="79"/>
      <c r="EYK7" s="79"/>
      <c r="EYL7" s="79"/>
      <c r="EYM7" s="79"/>
      <c r="EYN7" s="79"/>
      <c r="EYO7" s="79"/>
      <c r="EYP7" s="79"/>
      <c r="EYQ7" s="79"/>
      <c r="EYR7" s="79"/>
      <c r="EYS7" s="79"/>
      <c r="EYT7" s="79"/>
      <c r="EYU7" s="79"/>
      <c r="EYV7" s="79"/>
      <c r="EYW7" s="79"/>
      <c r="EYX7" s="79"/>
      <c r="EYY7" s="79"/>
      <c r="EYZ7" s="79"/>
      <c r="EZA7" s="79"/>
      <c r="EZB7" s="79"/>
      <c r="EZC7" s="79"/>
      <c r="EZD7" s="79"/>
      <c r="EZE7" s="79"/>
      <c r="EZF7" s="79"/>
      <c r="EZG7" s="79"/>
      <c r="EZH7" s="79"/>
      <c r="EZI7" s="79"/>
      <c r="EZJ7" s="79"/>
      <c r="EZK7" s="79"/>
      <c r="EZL7" s="79"/>
      <c r="EZM7" s="79"/>
      <c r="EZN7" s="79"/>
      <c r="EZO7" s="79"/>
      <c r="EZP7" s="79"/>
      <c r="EZQ7" s="79"/>
      <c r="EZR7" s="79"/>
      <c r="EZS7" s="79"/>
      <c r="EZT7" s="79"/>
      <c r="EZU7" s="79"/>
      <c r="EZV7" s="79"/>
      <c r="EZW7" s="79"/>
      <c r="EZX7" s="79"/>
      <c r="EZY7" s="79"/>
      <c r="EZZ7" s="79"/>
      <c r="FAA7" s="79"/>
      <c r="FAB7" s="79"/>
      <c r="FAC7" s="79"/>
      <c r="FAD7" s="79"/>
      <c r="FAE7" s="79"/>
      <c r="FAF7" s="79"/>
      <c r="FAG7" s="79"/>
      <c r="FAH7" s="79"/>
      <c r="FAI7" s="79"/>
      <c r="FAJ7" s="79"/>
      <c r="FAK7" s="79"/>
      <c r="FAL7" s="79"/>
      <c r="FAM7" s="79"/>
      <c r="FAN7" s="79"/>
      <c r="FAO7" s="79"/>
      <c r="FAP7" s="79"/>
      <c r="FAQ7" s="79"/>
      <c r="FAR7" s="79"/>
      <c r="FAS7" s="79"/>
      <c r="FAT7" s="79"/>
      <c r="FAU7" s="79"/>
      <c r="FAV7" s="79"/>
      <c r="FAW7" s="79"/>
      <c r="FAX7" s="79"/>
      <c r="FAY7" s="79"/>
      <c r="FAZ7" s="79"/>
      <c r="FBA7" s="79"/>
      <c r="FBB7" s="79"/>
      <c r="FBC7" s="79"/>
      <c r="FBD7" s="79"/>
      <c r="FBE7" s="79"/>
      <c r="FBF7" s="79"/>
      <c r="FBG7" s="79"/>
      <c r="FBH7" s="79"/>
      <c r="FBI7" s="79"/>
      <c r="FBJ7" s="79"/>
      <c r="FBK7" s="79"/>
      <c r="FBL7" s="79"/>
      <c r="FBM7" s="79"/>
      <c r="FBN7" s="79"/>
      <c r="FBO7" s="79"/>
      <c r="FBP7" s="79"/>
      <c r="FBQ7" s="79"/>
      <c r="FBR7" s="79"/>
      <c r="FBS7" s="79"/>
      <c r="FBT7" s="79"/>
      <c r="FBU7" s="79"/>
      <c r="FBV7" s="79"/>
      <c r="FBW7" s="79"/>
      <c r="FBX7" s="79"/>
      <c r="FBY7" s="79"/>
      <c r="FBZ7" s="79"/>
      <c r="FCA7" s="79"/>
      <c r="FCB7" s="79"/>
      <c r="FCC7" s="79"/>
      <c r="FCD7" s="79"/>
      <c r="FCE7" s="79"/>
      <c r="FCF7" s="79"/>
      <c r="FCG7" s="79"/>
      <c r="FCH7" s="79"/>
      <c r="FCI7" s="79"/>
      <c r="FCJ7" s="79"/>
      <c r="FCK7" s="79"/>
      <c r="FCL7" s="79"/>
      <c r="FCM7" s="79"/>
      <c r="FCN7" s="79"/>
      <c r="FCO7" s="79"/>
      <c r="FCP7" s="79"/>
      <c r="FCQ7" s="79"/>
      <c r="FCR7" s="79"/>
      <c r="FCS7" s="79"/>
      <c r="FCT7" s="79"/>
      <c r="FCU7" s="79"/>
      <c r="FCV7" s="79"/>
      <c r="FCW7" s="79"/>
      <c r="FCX7" s="79"/>
      <c r="FCY7" s="79"/>
      <c r="FCZ7" s="79"/>
      <c r="FDA7" s="79"/>
      <c r="FDB7" s="79"/>
      <c r="FDC7" s="79"/>
      <c r="FDD7" s="79"/>
      <c r="FDE7" s="79"/>
      <c r="FDF7" s="79"/>
      <c r="FDG7" s="79"/>
      <c r="FDH7" s="79"/>
      <c r="FDI7" s="79"/>
      <c r="FDJ7" s="79"/>
      <c r="FDK7" s="79"/>
      <c r="FDL7" s="79"/>
      <c r="FDM7" s="79"/>
      <c r="FDN7" s="79"/>
      <c r="FDO7" s="79"/>
      <c r="FDP7" s="79"/>
      <c r="FDQ7" s="79"/>
      <c r="FDR7" s="79"/>
      <c r="FDS7" s="79"/>
      <c r="FDT7" s="79"/>
      <c r="FDU7" s="79"/>
      <c r="FDV7" s="79"/>
      <c r="FDW7" s="79"/>
      <c r="FDX7" s="79"/>
      <c r="FDY7" s="79"/>
      <c r="FDZ7" s="79"/>
      <c r="FEA7" s="79"/>
      <c r="FEB7" s="79"/>
      <c r="FEC7" s="79"/>
      <c r="FED7" s="79"/>
      <c r="FEE7" s="79"/>
      <c r="FEF7" s="79"/>
      <c r="FEG7" s="79"/>
      <c r="FEH7" s="79"/>
      <c r="FEI7" s="79"/>
      <c r="FEJ7" s="79"/>
      <c r="FEK7" s="79"/>
      <c r="FEL7" s="79"/>
      <c r="FEM7" s="79"/>
      <c r="FEN7" s="79"/>
      <c r="FEO7" s="79"/>
      <c r="FEP7" s="79"/>
      <c r="FEQ7" s="79"/>
      <c r="FER7" s="79"/>
      <c r="FES7" s="79"/>
      <c r="FET7" s="79"/>
      <c r="FEU7" s="79"/>
      <c r="FEV7" s="79"/>
      <c r="FEW7" s="79"/>
      <c r="FEX7" s="79"/>
      <c r="FEY7" s="79"/>
      <c r="FEZ7" s="79"/>
      <c r="FFA7" s="79"/>
      <c r="FFB7" s="79"/>
      <c r="FFC7" s="79"/>
      <c r="FFD7" s="79"/>
      <c r="FFE7" s="79"/>
      <c r="FFF7" s="79"/>
      <c r="FFG7" s="79"/>
      <c r="FFH7" s="79"/>
      <c r="FFI7" s="79"/>
      <c r="FFJ7" s="79"/>
      <c r="FFK7" s="79"/>
      <c r="FFL7" s="79"/>
      <c r="FFM7" s="79"/>
      <c r="FFN7" s="79"/>
      <c r="FFO7" s="79"/>
      <c r="FFP7" s="79"/>
      <c r="FFQ7" s="79"/>
      <c r="FFR7" s="79"/>
      <c r="FFS7" s="79"/>
      <c r="FFT7" s="79"/>
      <c r="FFU7" s="79"/>
      <c r="FFV7" s="79"/>
      <c r="FFW7" s="79"/>
      <c r="FFX7" s="79"/>
      <c r="FFY7" s="79"/>
      <c r="FFZ7" s="79"/>
      <c r="FGA7" s="79"/>
      <c r="FGB7" s="79"/>
      <c r="FGC7" s="79"/>
      <c r="FGD7" s="79"/>
      <c r="FGE7" s="79"/>
      <c r="FGF7" s="79"/>
      <c r="FGG7" s="79"/>
      <c r="FGH7" s="79"/>
      <c r="FGI7" s="79"/>
      <c r="FGJ7" s="79"/>
      <c r="FGK7" s="79"/>
      <c r="FGL7" s="79"/>
      <c r="FGM7" s="79"/>
      <c r="FGN7" s="79"/>
      <c r="FGO7" s="79"/>
      <c r="FGP7" s="79"/>
      <c r="FGQ7" s="79"/>
      <c r="FGR7" s="79"/>
      <c r="FGS7" s="79"/>
      <c r="FGT7" s="79"/>
      <c r="FGU7" s="79"/>
      <c r="FGV7" s="79"/>
      <c r="FGW7" s="79"/>
      <c r="FGX7" s="79"/>
      <c r="FGY7" s="79"/>
      <c r="FGZ7" s="79"/>
      <c r="FHA7" s="79"/>
      <c r="FHB7" s="79"/>
      <c r="FHC7" s="79"/>
      <c r="FHD7" s="79"/>
      <c r="FHE7" s="79"/>
      <c r="FHF7" s="79"/>
      <c r="FHG7" s="79"/>
      <c r="FHH7" s="79"/>
      <c r="FHI7" s="79"/>
      <c r="FHJ7" s="79"/>
      <c r="FHK7" s="79"/>
      <c r="FHL7" s="79"/>
      <c r="FHM7" s="79"/>
      <c r="FHN7" s="79"/>
      <c r="FHO7" s="79"/>
      <c r="FHP7" s="79"/>
      <c r="FHQ7" s="79"/>
      <c r="FHR7" s="79"/>
      <c r="FHS7" s="79"/>
      <c r="FHT7" s="79"/>
      <c r="FHU7" s="79"/>
      <c r="FHV7" s="79"/>
      <c r="FHW7" s="79"/>
      <c r="FHX7" s="79"/>
      <c r="FHY7" s="79"/>
      <c r="FHZ7" s="79"/>
      <c r="FIA7" s="79"/>
      <c r="FIB7" s="79"/>
      <c r="FIC7" s="79"/>
      <c r="FID7" s="79"/>
      <c r="FIE7" s="79"/>
      <c r="FIF7" s="79"/>
      <c r="FIG7" s="79"/>
      <c r="FIH7" s="79"/>
      <c r="FII7" s="79"/>
      <c r="FIJ7" s="79"/>
      <c r="FIK7" s="79"/>
      <c r="FIL7" s="79"/>
      <c r="FIM7" s="79"/>
      <c r="FIN7" s="79"/>
      <c r="FIO7" s="79"/>
      <c r="FIP7" s="79"/>
      <c r="FIQ7" s="79"/>
      <c r="FIR7" s="79"/>
      <c r="FIS7" s="79"/>
      <c r="FIT7" s="79"/>
      <c r="FIU7" s="79"/>
      <c r="FIV7" s="79"/>
      <c r="FIW7" s="79"/>
      <c r="FIX7" s="79"/>
      <c r="FIY7" s="79"/>
      <c r="FIZ7" s="79"/>
      <c r="FJA7" s="79"/>
      <c r="FJB7" s="79"/>
      <c r="FJC7" s="79"/>
      <c r="FJD7" s="79"/>
      <c r="FJE7" s="79"/>
      <c r="FJF7" s="79"/>
      <c r="FJG7" s="79"/>
      <c r="FJH7" s="79"/>
      <c r="FJI7" s="79"/>
      <c r="FJJ7" s="79"/>
      <c r="FJK7" s="79"/>
      <c r="FJL7" s="79"/>
      <c r="FJM7" s="79"/>
      <c r="FJN7" s="79"/>
      <c r="FJO7" s="79"/>
      <c r="FJP7" s="79"/>
      <c r="FJQ7" s="79"/>
      <c r="FJR7" s="79"/>
      <c r="FJS7" s="79"/>
      <c r="FJT7" s="79"/>
      <c r="FJU7" s="79"/>
      <c r="FJV7" s="79"/>
      <c r="FJW7" s="79"/>
      <c r="FJX7" s="79"/>
      <c r="FJY7" s="79"/>
      <c r="FJZ7" s="79"/>
      <c r="FKA7" s="79"/>
      <c r="FKB7" s="79"/>
      <c r="FKC7" s="79"/>
      <c r="FKD7" s="79"/>
      <c r="FKE7" s="79"/>
      <c r="FKF7" s="79"/>
      <c r="FKG7" s="79"/>
      <c r="FKH7" s="79"/>
      <c r="FKI7" s="79"/>
      <c r="FKJ7" s="79"/>
      <c r="FKK7" s="79"/>
      <c r="FKL7" s="79"/>
      <c r="FKM7" s="79"/>
      <c r="FKN7" s="79"/>
      <c r="FKO7" s="79"/>
      <c r="FKP7" s="79"/>
      <c r="FKQ7" s="79"/>
      <c r="FKR7" s="79"/>
      <c r="FKS7" s="79"/>
      <c r="FKT7" s="79"/>
      <c r="FKU7" s="79"/>
      <c r="FKV7" s="79"/>
      <c r="FKW7" s="79"/>
      <c r="FKX7" s="79"/>
      <c r="FKY7" s="79"/>
      <c r="FKZ7" s="79"/>
      <c r="FLA7" s="79"/>
      <c r="FLB7" s="79"/>
      <c r="FLC7" s="79"/>
      <c r="FLD7" s="79"/>
      <c r="FLE7" s="79"/>
      <c r="FLF7" s="79"/>
      <c r="FLG7" s="79"/>
      <c r="FLH7" s="79"/>
      <c r="FLI7" s="79"/>
      <c r="FLJ7" s="79"/>
      <c r="FLK7" s="79"/>
      <c r="FLL7" s="79"/>
      <c r="FLM7" s="79"/>
      <c r="FLN7" s="79"/>
      <c r="FLO7" s="79"/>
      <c r="FLP7" s="79"/>
      <c r="FLQ7" s="79"/>
      <c r="FLR7" s="79"/>
      <c r="FLS7" s="79"/>
      <c r="FLT7" s="79"/>
      <c r="FLU7" s="79"/>
      <c r="FLV7" s="79"/>
      <c r="FLW7" s="79"/>
      <c r="FLX7" s="79"/>
      <c r="FLY7" s="79"/>
      <c r="FLZ7" s="79"/>
      <c r="FMA7" s="79"/>
      <c r="FMB7" s="79"/>
      <c r="FMC7" s="79"/>
      <c r="FMD7" s="79"/>
      <c r="FME7" s="79"/>
      <c r="FMF7" s="79"/>
      <c r="FMG7" s="79"/>
      <c r="FMH7" s="79"/>
      <c r="FMI7" s="79"/>
      <c r="FMJ7" s="79"/>
      <c r="FMK7" s="79"/>
      <c r="FML7" s="79"/>
      <c r="FMM7" s="79"/>
      <c r="FMN7" s="79"/>
      <c r="FMO7" s="79"/>
      <c r="FMP7" s="79"/>
      <c r="FMQ7" s="79"/>
      <c r="FMR7" s="79"/>
      <c r="FMS7" s="79"/>
      <c r="FMT7" s="79"/>
      <c r="FMU7" s="79"/>
      <c r="FMV7" s="79"/>
      <c r="FMW7" s="79"/>
      <c r="FMX7" s="79"/>
      <c r="FMY7" s="79"/>
      <c r="FMZ7" s="79"/>
      <c r="FNA7" s="79"/>
      <c r="FNB7" s="79"/>
      <c r="FNC7" s="79"/>
      <c r="FND7" s="79"/>
      <c r="FNE7" s="79"/>
      <c r="FNF7" s="79"/>
      <c r="FNG7" s="79"/>
      <c r="FNH7" s="79"/>
      <c r="FNI7" s="79"/>
      <c r="FNJ7" s="79"/>
      <c r="FNK7" s="79"/>
      <c r="FNL7" s="79"/>
      <c r="FNM7" s="79"/>
      <c r="FNN7" s="79"/>
      <c r="FNO7" s="79"/>
      <c r="FNP7" s="79"/>
      <c r="FNQ7" s="79"/>
      <c r="FNR7" s="79"/>
      <c r="FNS7" s="79"/>
      <c r="FNT7" s="79"/>
      <c r="FNU7" s="79"/>
      <c r="FNV7" s="79"/>
      <c r="FNW7" s="79"/>
      <c r="FNX7" s="79"/>
      <c r="FNY7" s="79"/>
      <c r="FNZ7" s="79"/>
      <c r="FOA7" s="79"/>
      <c r="FOB7" s="79"/>
      <c r="FOC7" s="79"/>
      <c r="FOD7" s="79"/>
      <c r="FOE7" s="79"/>
      <c r="FOF7" s="79"/>
      <c r="FOG7" s="79"/>
      <c r="FOH7" s="79"/>
      <c r="FOI7" s="79"/>
      <c r="FOJ7" s="79"/>
      <c r="FOK7" s="79"/>
      <c r="FOL7" s="79"/>
      <c r="FOM7" s="79"/>
      <c r="FON7" s="79"/>
      <c r="FOO7" s="79"/>
      <c r="FOP7" s="79"/>
      <c r="FOQ7" s="79"/>
      <c r="FOR7" s="79"/>
      <c r="FOS7" s="79"/>
      <c r="FOT7" s="79"/>
      <c r="FOU7" s="79"/>
      <c r="FOV7" s="79"/>
      <c r="FOW7" s="79"/>
      <c r="FOX7" s="79"/>
      <c r="FOY7" s="79"/>
      <c r="FOZ7" s="79"/>
      <c r="FPA7" s="79"/>
      <c r="FPB7" s="79"/>
      <c r="FPC7" s="79"/>
      <c r="FPD7" s="79"/>
      <c r="FPE7" s="79"/>
      <c r="FPF7" s="79"/>
      <c r="FPG7" s="79"/>
      <c r="FPH7" s="79"/>
      <c r="FPI7" s="79"/>
      <c r="FPJ7" s="79"/>
      <c r="FPK7" s="79"/>
      <c r="FPL7" s="79"/>
      <c r="FPM7" s="79"/>
      <c r="FPN7" s="79"/>
      <c r="FPO7" s="79"/>
      <c r="FPP7" s="79"/>
      <c r="FPQ7" s="79"/>
      <c r="FPR7" s="79"/>
      <c r="FPS7" s="79"/>
      <c r="FPT7" s="79"/>
      <c r="FPU7" s="79"/>
      <c r="FPV7" s="79"/>
      <c r="FPW7" s="79"/>
      <c r="FPX7" s="79"/>
      <c r="FPY7" s="79"/>
      <c r="FPZ7" s="79"/>
      <c r="FQA7" s="79"/>
      <c r="FQB7" s="79"/>
      <c r="FQC7" s="79"/>
      <c r="FQD7" s="79"/>
      <c r="FQE7" s="79"/>
      <c r="FQF7" s="79"/>
      <c r="FQG7" s="79"/>
      <c r="FQH7" s="79"/>
      <c r="FQI7" s="79"/>
      <c r="FQJ7" s="79"/>
      <c r="FQK7" s="79"/>
      <c r="FQL7" s="79"/>
      <c r="FQM7" s="79"/>
      <c r="FQN7" s="79"/>
      <c r="FQO7" s="79"/>
      <c r="FQP7" s="79"/>
      <c r="FQQ7" s="79"/>
      <c r="FQR7" s="79"/>
      <c r="FQS7" s="79"/>
      <c r="FQT7" s="79"/>
      <c r="FQU7" s="79"/>
      <c r="FQV7" s="79"/>
      <c r="FQW7" s="79"/>
      <c r="FQX7" s="79"/>
      <c r="FQY7" s="79"/>
      <c r="FQZ7" s="79"/>
      <c r="FRA7" s="79"/>
      <c r="FRB7" s="79"/>
      <c r="FRC7" s="79"/>
      <c r="FRD7" s="79"/>
      <c r="FRE7" s="79"/>
      <c r="FRF7" s="79"/>
      <c r="FRG7" s="79"/>
      <c r="FRH7" s="79"/>
      <c r="FRI7" s="79"/>
      <c r="FRJ7" s="79"/>
      <c r="FRK7" s="79"/>
      <c r="FRL7" s="79"/>
      <c r="FRM7" s="79"/>
      <c r="FRN7" s="79"/>
      <c r="FRO7" s="79"/>
      <c r="FRP7" s="79"/>
      <c r="FRQ7" s="79"/>
      <c r="FRR7" s="79"/>
      <c r="FRS7" s="79"/>
      <c r="FRT7" s="79"/>
      <c r="FRU7" s="79"/>
      <c r="FRV7" s="79"/>
      <c r="FRW7" s="79"/>
      <c r="FRX7" s="79"/>
      <c r="FRY7" s="79"/>
      <c r="FRZ7" s="79"/>
      <c r="FSA7" s="79"/>
      <c r="FSB7" s="79"/>
      <c r="FSC7" s="79"/>
      <c r="FSD7" s="79"/>
      <c r="FSE7" s="79"/>
      <c r="FSF7" s="79"/>
      <c r="FSG7" s="79"/>
      <c r="FSH7" s="79"/>
      <c r="FSI7" s="79"/>
      <c r="FSJ7" s="79"/>
      <c r="FSK7" s="79"/>
      <c r="FSL7" s="79"/>
      <c r="FSM7" s="79"/>
      <c r="FSN7" s="79"/>
      <c r="FSO7" s="79"/>
      <c r="FSP7" s="79"/>
      <c r="FSQ7" s="79"/>
      <c r="FSR7" s="79"/>
      <c r="FSS7" s="79"/>
      <c r="FST7" s="79"/>
      <c r="FSU7" s="79"/>
      <c r="FSV7" s="79"/>
      <c r="FSW7" s="79"/>
      <c r="FSX7" s="79"/>
      <c r="FSY7" s="79"/>
      <c r="FSZ7" s="79"/>
      <c r="FTA7" s="79"/>
      <c r="FTB7" s="79"/>
      <c r="FTC7" s="79"/>
      <c r="FTD7" s="79"/>
      <c r="FTE7" s="79"/>
      <c r="FTF7" s="79"/>
      <c r="FTG7" s="79"/>
      <c r="FTH7" s="79"/>
      <c r="FTI7" s="79"/>
      <c r="FTJ7" s="79"/>
      <c r="FTK7" s="79"/>
      <c r="FTL7" s="79"/>
      <c r="FTM7" s="79"/>
      <c r="FTN7" s="79"/>
      <c r="FTO7" s="79"/>
      <c r="FTP7" s="79"/>
      <c r="FTQ7" s="79"/>
      <c r="FTR7" s="79"/>
      <c r="FTS7" s="79"/>
      <c r="FTT7" s="79"/>
      <c r="FTU7" s="79"/>
      <c r="FTV7" s="79"/>
      <c r="FTW7" s="79"/>
      <c r="FTX7" s="79"/>
      <c r="FTY7" s="79"/>
      <c r="FTZ7" s="79"/>
      <c r="FUA7" s="79"/>
      <c r="FUB7" s="79"/>
      <c r="FUC7" s="79"/>
      <c r="FUD7" s="79"/>
      <c r="FUE7" s="79"/>
      <c r="FUF7" s="79"/>
      <c r="FUG7" s="79"/>
      <c r="FUH7" s="79"/>
      <c r="FUI7" s="79"/>
      <c r="FUJ7" s="79"/>
      <c r="FUK7" s="79"/>
      <c r="FUL7" s="79"/>
      <c r="FUM7" s="79"/>
      <c r="FUN7" s="79"/>
      <c r="FUO7" s="79"/>
      <c r="FUP7" s="79"/>
      <c r="FUQ7" s="79"/>
      <c r="FUR7" s="79"/>
      <c r="FUS7" s="79"/>
      <c r="FUT7" s="79"/>
      <c r="FUU7" s="79"/>
      <c r="FUV7" s="79"/>
      <c r="FUW7" s="79"/>
      <c r="FUX7" s="79"/>
      <c r="FUY7" s="79"/>
      <c r="FUZ7" s="79"/>
      <c r="FVA7" s="79"/>
      <c r="FVB7" s="79"/>
      <c r="FVC7" s="79"/>
      <c r="FVD7" s="79"/>
      <c r="FVE7" s="79"/>
      <c r="FVF7" s="79"/>
      <c r="FVG7" s="79"/>
      <c r="FVH7" s="79"/>
      <c r="FVI7" s="79"/>
      <c r="FVJ7" s="79"/>
      <c r="FVK7" s="79"/>
      <c r="FVL7" s="79"/>
      <c r="FVM7" s="79"/>
      <c r="FVN7" s="79"/>
      <c r="FVO7" s="79"/>
      <c r="FVP7" s="79"/>
      <c r="FVQ7" s="79"/>
      <c r="FVR7" s="79"/>
      <c r="FVS7" s="79"/>
      <c r="FVT7" s="79"/>
      <c r="FVU7" s="79"/>
      <c r="FVV7" s="79"/>
      <c r="FVW7" s="79"/>
      <c r="FVX7" s="79"/>
      <c r="FVY7" s="79"/>
      <c r="FVZ7" s="79"/>
      <c r="FWA7" s="79"/>
      <c r="FWB7" s="79"/>
      <c r="FWC7" s="79"/>
      <c r="FWD7" s="79"/>
      <c r="FWE7" s="79"/>
      <c r="FWF7" s="79"/>
      <c r="FWG7" s="79"/>
      <c r="FWH7" s="79"/>
      <c r="FWI7" s="79"/>
      <c r="FWJ7" s="79"/>
      <c r="FWK7" s="79"/>
      <c r="FWL7" s="79"/>
      <c r="FWM7" s="79"/>
      <c r="FWN7" s="79"/>
      <c r="FWO7" s="79"/>
      <c r="FWP7" s="79"/>
      <c r="FWQ7" s="79"/>
      <c r="FWR7" s="79"/>
      <c r="FWS7" s="79"/>
      <c r="FWT7" s="79"/>
      <c r="FWU7" s="79"/>
      <c r="FWV7" s="79"/>
      <c r="FWW7" s="79"/>
      <c r="FWX7" s="79"/>
      <c r="FWY7" s="79"/>
      <c r="FWZ7" s="79"/>
      <c r="FXA7" s="79"/>
      <c r="FXB7" s="79"/>
      <c r="FXC7" s="79"/>
      <c r="FXD7" s="79"/>
      <c r="FXE7" s="79"/>
      <c r="FXF7" s="79"/>
      <c r="FXG7" s="79"/>
      <c r="FXH7" s="79"/>
      <c r="FXI7" s="79"/>
      <c r="FXJ7" s="79"/>
      <c r="FXK7" s="79"/>
      <c r="FXL7" s="79"/>
      <c r="FXM7" s="79"/>
      <c r="FXN7" s="79"/>
      <c r="FXO7" s="79"/>
      <c r="FXP7" s="79"/>
      <c r="FXQ7" s="79"/>
      <c r="FXR7" s="79"/>
      <c r="FXS7" s="79"/>
      <c r="FXT7" s="79"/>
      <c r="FXU7" s="79"/>
      <c r="FXV7" s="79"/>
      <c r="FXW7" s="79"/>
      <c r="FXX7" s="79"/>
      <c r="FXY7" s="79"/>
      <c r="FXZ7" s="79"/>
      <c r="FYA7" s="79"/>
      <c r="FYB7" s="79"/>
      <c r="FYC7" s="79"/>
      <c r="FYD7" s="79"/>
      <c r="FYE7" s="79"/>
      <c r="FYF7" s="79"/>
      <c r="FYG7" s="79"/>
      <c r="FYH7" s="79"/>
      <c r="FYI7" s="79"/>
      <c r="FYJ7" s="79"/>
      <c r="FYK7" s="79"/>
      <c r="FYL7" s="79"/>
      <c r="FYM7" s="79"/>
      <c r="FYN7" s="79"/>
      <c r="FYO7" s="79"/>
      <c r="FYP7" s="79"/>
      <c r="FYQ7" s="79"/>
      <c r="FYR7" s="79"/>
      <c r="FYS7" s="79"/>
      <c r="FYT7" s="79"/>
      <c r="FYU7" s="79"/>
      <c r="FYV7" s="79"/>
      <c r="FYW7" s="79"/>
      <c r="FYX7" s="79"/>
      <c r="FYY7" s="79"/>
      <c r="FYZ7" s="79"/>
      <c r="FZA7" s="79"/>
      <c r="FZB7" s="79"/>
      <c r="FZC7" s="79"/>
      <c r="FZD7" s="79"/>
      <c r="FZE7" s="79"/>
      <c r="FZF7" s="79"/>
      <c r="FZG7" s="79"/>
      <c r="FZH7" s="79"/>
      <c r="FZI7" s="79"/>
      <c r="FZJ7" s="79"/>
      <c r="FZK7" s="79"/>
      <c r="FZL7" s="79"/>
      <c r="FZM7" s="79"/>
      <c r="FZN7" s="79"/>
      <c r="FZO7" s="79"/>
      <c r="FZP7" s="79"/>
      <c r="FZQ7" s="79"/>
      <c r="FZR7" s="79"/>
      <c r="FZS7" s="79"/>
      <c r="FZT7" s="79"/>
      <c r="FZU7" s="79"/>
      <c r="FZV7" s="79"/>
      <c r="FZW7" s="79"/>
      <c r="FZX7" s="79"/>
      <c r="FZY7" s="79"/>
      <c r="FZZ7" s="79"/>
      <c r="GAA7" s="79"/>
      <c r="GAB7" s="79"/>
      <c r="GAC7" s="79"/>
      <c r="GAD7" s="79"/>
      <c r="GAE7" s="79"/>
      <c r="GAF7" s="79"/>
      <c r="GAG7" s="79"/>
      <c r="GAH7" s="79"/>
      <c r="GAI7" s="79"/>
      <c r="GAJ7" s="79"/>
      <c r="GAK7" s="79"/>
      <c r="GAL7" s="79"/>
      <c r="GAM7" s="79"/>
      <c r="GAN7" s="79"/>
      <c r="GAO7" s="79"/>
      <c r="GAP7" s="79"/>
      <c r="GAQ7" s="79"/>
      <c r="GAR7" s="79"/>
      <c r="GAS7" s="79"/>
      <c r="GAT7" s="79"/>
      <c r="GAU7" s="79"/>
      <c r="GAV7" s="79"/>
      <c r="GAW7" s="79"/>
      <c r="GAX7" s="79"/>
      <c r="GAY7" s="79"/>
      <c r="GAZ7" s="79"/>
      <c r="GBA7" s="79"/>
      <c r="GBB7" s="79"/>
      <c r="GBC7" s="79"/>
      <c r="GBD7" s="79"/>
      <c r="GBE7" s="79"/>
      <c r="GBF7" s="79"/>
      <c r="GBG7" s="79"/>
      <c r="GBH7" s="79"/>
      <c r="GBI7" s="79"/>
      <c r="GBJ7" s="79"/>
      <c r="GBK7" s="79"/>
      <c r="GBL7" s="79"/>
      <c r="GBM7" s="79"/>
      <c r="GBN7" s="79"/>
      <c r="GBO7" s="79"/>
      <c r="GBP7" s="79"/>
      <c r="GBQ7" s="79"/>
      <c r="GBR7" s="79"/>
      <c r="GBS7" s="79"/>
      <c r="GBT7" s="79"/>
      <c r="GBU7" s="79"/>
      <c r="GBV7" s="79"/>
      <c r="GBW7" s="79"/>
      <c r="GBX7" s="79"/>
      <c r="GBY7" s="79"/>
      <c r="GBZ7" s="79"/>
      <c r="GCA7" s="79"/>
      <c r="GCB7" s="79"/>
      <c r="GCC7" s="79"/>
      <c r="GCD7" s="79"/>
      <c r="GCE7" s="79"/>
      <c r="GCF7" s="79"/>
      <c r="GCG7" s="79"/>
      <c r="GCH7" s="79"/>
      <c r="GCI7" s="79"/>
      <c r="GCJ7" s="79"/>
      <c r="GCK7" s="79"/>
      <c r="GCL7" s="79"/>
      <c r="GCM7" s="79"/>
      <c r="GCN7" s="79"/>
      <c r="GCO7" s="79"/>
      <c r="GCP7" s="79"/>
      <c r="GCQ7" s="79"/>
      <c r="GCR7" s="79"/>
      <c r="GCS7" s="79"/>
      <c r="GCT7" s="79"/>
      <c r="GCU7" s="79"/>
      <c r="GCV7" s="79"/>
      <c r="GCW7" s="79"/>
      <c r="GCX7" s="79"/>
      <c r="GCY7" s="79"/>
      <c r="GCZ7" s="79"/>
      <c r="GDA7" s="79"/>
      <c r="GDB7" s="79"/>
      <c r="GDC7" s="79"/>
      <c r="GDD7" s="79"/>
      <c r="GDE7" s="79"/>
      <c r="GDF7" s="79"/>
      <c r="GDG7" s="79"/>
      <c r="GDH7" s="79"/>
      <c r="GDI7" s="79"/>
      <c r="GDJ7" s="79"/>
      <c r="GDK7" s="79"/>
      <c r="GDL7" s="79"/>
      <c r="GDM7" s="79"/>
      <c r="GDN7" s="79"/>
      <c r="GDO7" s="79"/>
      <c r="GDP7" s="79"/>
      <c r="GDQ7" s="79"/>
      <c r="GDR7" s="79"/>
      <c r="GDS7" s="79"/>
      <c r="GDT7" s="79"/>
      <c r="GDU7" s="79"/>
      <c r="GDV7" s="79"/>
      <c r="GDW7" s="79"/>
      <c r="GDX7" s="79"/>
      <c r="GDY7" s="79"/>
      <c r="GDZ7" s="79"/>
      <c r="GEA7" s="79"/>
      <c r="GEB7" s="79"/>
      <c r="GEC7" s="79"/>
      <c r="GED7" s="79"/>
      <c r="GEE7" s="79"/>
      <c r="GEF7" s="79"/>
      <c r="GEG7" s="79"/>
      <c r="GEH7" s="79"/>
      <c r="GEI7" s="79"/>
      <c r="GEJ7" s="79"/>
      <c r="GEK7" s="79"/>
      <c r="GEL7" s="79"/>
      <c r="GEM7" s="79"/>
      <c r="GEN7" s="79"/>
      <c r="GEO7" s="79"/>
      <c r="GEP7" s="79"/>
      <c r="GEQ7" s="79"/>
      <c r="GER7" s="79"/>
      <c r="GES7" s="79"/>
      <c r="GET7" s="79"/>
      <c r="GEU7" s="79"/>
      <c r="GEV7" s="79"/>
      <c r="GEW7" s="79"/>
      <c r="GEX7" s="79"/>
      <c r="GEY7" s="79"/>
      <c r="GEZ7" s="79"/>
      <c r="GFA7" s="79"/>
      <c r="GFB7" s="79"/>
      <c r="GFC7" s="79"/>
      <c r="GFD7" s="79"/>
      <c r="GFE7" s="79"/>
      <c r="GFF7" s="79"/>
      <c r="GFG7" s="79"/>
      <c r="GFH7" s="79"/>
      <c r="GFI7" s="79"/>
      <c r="GFJ7" s="79"/>
      <c r="GFK7" s="79"/>
      <c r="GFL7" s="79"/>
      <c r="GFM7" s="79"/>
      <c r="GFN7" s="79"/>
      <c r="GFO7" s="79"/>
      <c r="GFP7" s="79"/>
      <c r="GFQ7" s="79"/>
      <c r="GFR7" s="79"/>
      <c r="GFS7" s="79"/>
      <c r="GFT7" s="79"/>
      <c r="GFU7" s="79"/>
      <c r="GFV7" s="79"/>
      <c r="GFW7" s="79"/>
      <c r="GFX7" s="79"/>
      <c r="GFY7" s="79"/>
      <c r="GFZ7" s="79"/>
      <c r="GGA7" s="79"/>
      <c r="GGB7" s="79"/>
      <c r="GGC7" s="79"/>
      <c r="GGD7" s="79"/>
      <c r="GGE7" s="79"/>
      <c r="GGF7" s="79"/>
      <c r="GGG7" s="79"/>
      <c r="GGH7" s="79"/>
      <c r="GGI7" s="79"/>
      <c r="GGJ7" s="79"/>
      <c r="GGK7" s="79"/>
      <c r="GGL7" s="79"/>
      <c r="GGM7" s="79"/>
      <c r="GGN7" s="79"/>
      <c r="GGO7" s="79"/>
      <c r="GGP7" s="79"/>
      <c r="GGQ7" s="79"/>
      <c r="GGR7" s="79"/>
      <c r="GGS7" s="79"/>
      <c r="GGT7" s="79"/>
      <c r="GGU7" s="79"/>
      <c r="GGV7" s="79"/>
      <c r="GGW7" s="79"/>
      <c r="GGX7" s="79"/>
      <c r="GGY7" s="79"/>
      <c r="GGZ7" s="79"/>
      <c r="GHA7" s="79"/>
      <c r="GHB7" s="79"/>
      <c r="GHC7" s="79"/>
      <c r="GHD7" s="79"/>
      <c r="GHE7" s="79"/>
      <c r="GHF7" s="79"/>
      <c r="GHG7" s="79"/>
      <c r="GHH7" s="79"/>
      <c r="GHI7" s="79"/>
      <c r="GHJ7" s="79"/>
      <c r="GHK7" s="79"/>
      <c r="GHL7" s="79"/>
      <c r="GHM7" s="79"/>
      <c r="GHN7" s="79"/>
      <c r="GHO7" s="79"/>
      <c r="GHP7" s="79"/>
      <c r="GHQ7" s="79"/>
      <c r="GHR7" s="79"/>
      <c r="GHS7" s="79"/>
      <c r="GHT7" s="79"/>
      <c r="GHU7" s="79"/>
      <c r="GHV7" s="79"/>
      <c r="GHW7" s="79"/>
      <c r="GHX7" s="79"/>
      <c r="GHY7" s="79"/>
      <c r="GHZ7" s="79"/>
      <c r="GIA7" s="79"/>
      <c r="GIB7" s="79"/>
      <c r="GIC7" s="79"/>
      <c r="GID7" s="79"/>
      <c r="GIE7" s="79"/>
      <c r="GIF7" s="79"/>
      <c r="GIG7" s="79"/>
      <c r="GIH7" s="79"/>
      <c r="GII7" s="79"/>
      <c r="GIJ7" s="79"/>
      <c r="GIK7" s="79"/>
      <c r="GIL7" s="79"/>
      <c r="GIM7" s="79"/>
      <c r="GIN7" s="79"/>
      <c r="GIO7" s="79"/>
      <c r="GIP7" s="79"/>
      <c r="GIQ7" s="79"/>
      <c r="GIR7" s="79"/>
      <c r="GIS7" s="79"/>
      <c r="GIT7" s="79"/>
      <c r="GIU7" s="79"/>
      <c r="GIV7" s="79"/>
      <c r="GIW7" s="79"/>
      <c r="GIX7" s="79"/>
      <c r="GIY7" s="79"/>
      <c r="GIZ7" s="79"/>
      <c r="GJA7" s="79"/>
      <c r="GJB7" s="79"/>
      <c r="GJC7" s="79"/>
      <c r="GJD7" s="79"/>
      <c r="GJE7" s="79"/>
      <c r="GJF7" s="79"/>
      <c r="GJG7" s="79"/>
      <c r="GJH7" s="79"/>
      <c r="GJI7" s="79"/>
      <c r="GJJ7" s="79"/>
      <c r="GJK7" s="79"/>
      <c r="GJL7" s="79"/>
      <c r="GJM7" s="79"/>
      <c r="GJN7" s="79"/>
      <c r="GJO7" s="79"/>
      <c r="GJP7" s="79"/>
      <c r="GJQ7" s="79"/>
      <c r="GJR7" s="79"/>
      <c r="GJS7" s="79"/>
      <c r="GJT7" s="79"/>
      <c r="GJU7" s="79"/>
      <c r="GJV7" s="79"/>
      <c r="GJW7" s="79"/>
      <c r="GJX7" s="79"/>
      <c r="GJY7" s="79"/>
      <c r="GJZ7" s="79"/>
      <c r="GKA7" s="79"/>
      <c r="GKB7" s="79"/>
      <c r="GKC7" s="79"/>
      <c r="GKD7" s="79"/>
      <c r="GKE7" s="79"/>
      <c r="GKF7" s="79"/>
      <c r="GKG7" s="79"/>
      <c r="GKH7" s="79"/>
      <c r="GKI7" s="79"/>
      <c r="GKJ7" s="79"/>
      <c r="GKK7" s="79"/>
      <c r="GKL7" s="79"/>
      <c r="GKM7" s="79"/>
      <c r="GKN7" s="79"/>
      <c r="GKO7" s="79"/>
      <c r="GKP7" s="79"/>
      <c r="GKQ7" s="79"/>
      <c r="GKR7" s="79"/>
      <c r="GKS7" s="79"/>
      <c r="GKT7" s="79"/>
      <c r="GKU7" s="79"/>
      <c r="GKV7" s="79"/>
      <c r="GKW7" s="79"/>
      <c r="GKX7" s="79"/>
      <c r="GKY7" s="79"/>
      <c r="GKZ7" s="79"/>
      <c r="GLA7" s="79"/>
      <c r="GLB7" s="79"/>
      <c r="GLC7" s="79"/>
      <c r="GLD7" s="79"/>
      <c r="GLE7" s="79"/>
      <c r="GLF7" s="79"/>
      <c r="GLG7" s="79"/>
      <c r="GLH7" s="79"/>
      <c r="GLI7" s="79"/>
      <c r="GLJ7" s="79"/>
      <c r="GLK7" s="79"/>
      <c r="GLL7" s="79"/>
      <c r="GLM7" s="79"/>
      <c r="GLN7" s="79"/>
      <c r="GLO7" s="79"/>
      <c r="GLP7" s="79"/>
      <c r="GLQ7" s="79"/>
      <c r="GLR7" s="79"/>
      <c r="GLS7" s="79"/>
      <c r="GLT7" s="79"/>
      <c r="GLU7" s="79"/>
      <c r="GLV7" s="79"/>
      <c r="GLW7" s="79"/>
      <c r="GLX7" s="79"/>
      <c r="GLY7" s="79"/>
      <c r="GLZ7" s="79"/>
      <c r="GMA7" s="79"/>
      <c r="GMB7" s="79"/>
      <c r="GMC7" s="79"/>
      <c r="GMD7" s="79"/>
      <c r="GME7" s="79"/>
      <c r="GMF7" s="79"/>
      <c r="GMG7" s="79"/>
      <c r="GMH7" s="79"/>
      <c r="GMI7" s="79"/>
      <c r="GMJ7" s="79"/>
      <c r="GMK7" s="79"/>
      <c r="GML7" s="79"/>
      <c r="GMM7" s="79"/>
      <c r="GMN7" s="79"/>
      <c r="GMO7" s="79"/>
      <c r="GMP7" s="79"/>
      <c r="GMQ7" s="79"/>
      <c r="GMR7" s="79"/>
      <c r="GMS7" s="79"/>
      <c r="GMT7" s="79"/>
      <c r="GMU7" s="79"/>
      <c r="GMV7" s="79"/>
      <c r="GMW7" s="79"/>
      <c r="GMX7" s="79"/>
      <c r="GMY7" s="79"/>
      <c r="GMZ7" s="79"/>
      <c r="GNA7" s="79"/>
      <c r="GNB7" s="79"/>
      <c r="GNC7" s="79"/>
      <c r="GND7" s="79"/>
      <c r="GNE7" s="79"/>
      <c r="GNF7" s="79"/>
      <c r="GNG7" s="79"/>
      <c r="GNH7" s="79"/>
      <c r="GNI7" s="79"/>
      <c r="GNJ7" s="79"/>
      <c r="GNK7" s="79"/>
      <c r="GNL7" s="79"/>
      <c r="GNM7" s="79"/>
      <c r="GNN7" s="79"/>
      <c r="GNO7" s="79"/>
      <c r="GNP7" s="79"/>
      <c r="GNQ7" s="79"/>
      <c r="GNR7" s="79"/>
      <c r="GNS7" s="79"/>
      <c r="GNT7" s="79"/>
      <c r="GNU7" s="79"/>
      <c r="GNV7" s="79"/>
      <c r="GNW7" s="79"/>
      <c r="GNX7" s="79"/>
      <c r="GNY7" s="79"/>
      <c r="GNZ7" s="79"/>
      <c r="GOA7" s="79"/>
      <c r="GOB7" s="79"/>
      <c r="GOC7" s="79"/>
      <c r="GOD7" s="79"/>
      <c r="GOE7" s="79"/>
      <c r="GOF7" s="79"/>
      <c r="GOG7" s="79"/>
      <c r="GOH7" s="79"/>
      <c r="GOI7" s="79"/>
      <c r="GOJ7" s="79"/>
      <c r="GOK7" s="79"/>
      <c r="GOL7" s="79"/>
      <c r="GOM7" s="79"/>
      <c r="GON7" s="79"/>
      <c r="GOO7" s="79"/>
      <c r="GOP7" s="79"/>
      <c r="GOQ7" s="79"/>
      <c r="GOR7" s="79"/>
      <c r="GOS7" s="79"/>
      <c r="GOT7" s="79"/>
      <c r="GOU7" s="79"/>
      <c r="GOV7" s="79"/>
      <c r="GOW7" s="79"/>
      <c r="GOX7" s="79"/>
      <c r="GOY7" s="79"/>
      <c r="GOZ7" s="79"/>
      <c r="GPA7" s="79"/>
      <c r="GPB7" s="79"/>
      <c r="GPC7" s="79"/>
      <c r="GPD7" s="79"/>
      <c r="GPE7" s="79"/>
      <c r="GPF7" s="79"/>
      <c r="GPG7" s="79"/>
      <c r="GPH7" s="79"/>
      <c r="GPI7" s="79"/>
      <c r="GPJ7" s="79"/>
      <c r="GPK7" s="79"/>
      <c r="GPL7" s="79"/>
      <c r="GPM7" s="79"/>
      <c r="GPN7" s="79"/>
      <c r="GPO7" s="79"/>
      <c r="GPP7" s="79"/>
      <c r="GPQ7" s="79"/>
      <c r="GPR7" s="79"/>
      <c r="GPS7" s="79"/>
      <c r="GPT7" s="79"/>
      <c r="GPU7" s="79"/>
      <c r="GPV7" s="79"/>
      <c r="GPW7" s="79"/>
      <c r="GPX7" s="79"/>
      <c r="GPY7" s="79"/>
      <c r="GPZ7" s="79"/>
      <c r="GQA7" s="79"/>
      <c r="GQB7" s="79"/>
      <c r="GQC7" s="79"/>
      <c r="GQD7" s="79"/>
      <c r="GQE7" s="79"/>
      <c r="GQF7" s="79"/>
      <c r="GQG7" s="79"/>
      <c r="GQH7" s="79"/>
      <c r="GQI7" s="79"/>
      <c r="GQJ7" s="79"/>
      <c r="GQK7" s="79"/>
      <c r="GQL7" s="79"/>
      <c r="GQM7" s="79"/>
      <c r="GQN7" s="79"/>
      <c r="GQO7" s="79"/>
      <c r="GQP7" s="79"/>
      <c r="GQQ7" s="79"/>
      <c r="GQR7" s="79"/>
      <c r="GQS7" s="79"/>
      <c r="GQT7" s="79"/>
      <c r="GQU7" s="79"/>
      <c r="GQV7" s="79"/>
      <c r="GQW7" s="79"/>
      <c r="GQX7" s="79"/>
      <c r="GQY7" s="79"/>
      <c r="GQZ7" s="79"/>
      <c r="GRA7" s="79"/>
      <c r="GRB7" s="79"/>
      <c r="GRC7" s="79"/>
      <c r="GRD7" s="79"/>
      <c r="GRE7" s="79"/>
      <c r="GRF7" s="79"/>
      <c r="GRG7" s="79"/>
      <c r="GRH7" s="79"/>
      <c r="GRI7" s="79"/>
      <c r="GRJ7" s="79"/>
      <c r="GRK7" s="79"/>
      <c r="GRL7" s="79"/>
      <c r="GRM7" s="79"/>
      <c r="GRN7" s="79"/>
      <c r="GRO7" s="79"/>
      <c r="GRP7" s="79"/>
      <c r="GRQ7" s="79"/>
      <c r="GRR7" s="79"/>
      <c r="GRS7" s="79"/>
      <c r="GRT7" s="79"/>
      <c r="GRU7" s="79"/>
      <c r="GRV7" s="79"/>
      <c r="GRW7" s="79"/>
      <c r="GRX7" s="79"/>
      <c r="GRY7" s="79"/>
      <c r="GRZ7" s="79"/>
      <c r="GSA7" s="79"/>
      <c r="GSB7" s="79"/>
      <c r="GSC7" s="79"/>
      <c r="GSD7" s="79"/>
      <c r="GSE7" s="79"/>
      <c r="GSF7" s="79"/>
      <c r="GSG7" s="79"/>
      <c r="GSH7" s="79"/>
      <c r="GSI7" s="79"/>
      <c r="GSJ7" s="79"/>
      <c r="GSK7" s="79"/>
      <c r="GSL7" s="79"/>
      <c r="GSM7" s="79"/>
      <c r="GSN7" s="79"/>
      <c r="GSO7" s="79"/>
      <c r="GSP7" s="79"/>
      <c r="GSQ7" s="79"/>
      <c r="GSR7" s="79"/>
      <c r="GSS7" s="79"/>
      <c r="GST7" s="79"/>
      <c r="GSU7" s="79"/>
      <c r="GSV7" s="79"/>
      <c r="GSW7" s="79"/>
      <c r="GSX7" s="79"/>
      <c r="GSY7" s="79"/>
      <c r="GSZ7" s="79"/>
      <c r="GTA7" s="79"/>
      <c r="GTB7" s="79"/>
      <c r="GTC7" s="79"/>
      <c r="GTD7" s="79"/>
      <c r="GTE7" s="79"/>
      <c r="GTF7" s="79"/>
      <c r="GTG7" s="79"/>
      <c r="GTH7" s="79"/>
      <c r="GTI7" s="79"/>
      <c r="GTJ7" s="79"/>
      <c r="GTK7" s="79"/>
      <c r="GTL7" s="79"/>
      <c r="GTM7" s="79"/>
      <c r="GTN7" s="79"/>
      <c r="GTO7" s="79"/>
      <c r="GTP7" s="79"/>
      <c r="GTQ7" s="79"/>
      <c r="GTR7" s="79"/>
      <c r="GTS7" s="79"/>
      <c r="GTT7" s="79"/>
      <c r="GTU7" s="79"/>
      <c r="GTV7" s="79"/>
      <c r="GTW7" s="79"/>
      <c r="GTX7" s="79"/>
      <c r="GTY7" s="79"/>
      <c r="GTZ7" s="79"/>
      <c r="GUA7" s="79"/>
      <c r="GUB7" s="79"/>
      <c r="GUC7" s="79"/>
      <c r="GUD7" s="79"/>
      <c r="GUE7" s="79"/>
      <c r="GUF7" s="79"/>
      <c r="GUG7" s="79"/>
      <c r="GUH7" s="79"/>
      <c r="GUI7" s="79"/>
      <c r="GUJ7" s="79"/>
      <c r="GUK7" s="79"/>
      <c r="GUL7" s="79"/>
      <c r="GUM7" s="79"/>
      <c r="GUN7" s="79"/>
      <c r="GUO7" s="79"/>
      <c r="GUP7" s="79"/>
      <c r="GUQ7" s="79"/>
      <c r="GUR7" s="79"/>
      <c r="GUS7" s="79"/>
      <c r="GUT7" s="79"/>
      <c r="GUU7" s="79"/>
      <c r="GUV7" s="79"/>
      <c r="GUW7" s="79"/>
      <c r="GUX7" s="79"/>
      <c r="GUY7" s="79"/>
      <c r="GUZ7" s="79"/>
      <c r="GVA7" s="79"/>
      <c r="GVB7" s="79"/>
      <c r="GVC7" s="79"/>
      <c r="GVD7" s="79"/>
      <c r="GVE7" s="79"/>
      <c r="GVF7" s="79"/>
      <c r="GVG7" s="79"/>
      <c r="GVH7" s="79"/>
      <c r="GVI7" s="79"/>
      <c r="GVJ7" s="79"/>
      <c r="GVK7" s="79"/>
      <c r="GVL7" s="79"/>
      <c r="GVM7" s="79"/>
      <c r="GVN7" s="79"/>
      <c r="GVO7" s="79"/>
      <c r="GVP7" s="79"/>
      <c r="GVQ7" s="79"/>
      <c r="GVR7" s="79"/>
      <c r="GVS7" s="79"/>
      <c r="GVT7" s="79"/>
      <c r="GVU7" s="79"/>
      <c r="GVV7" s="79"/>
      <c r="GVW7" s="79"/>
      <c r="GVX7" s="79"/>
      <c r="GVY7" s="79"/>
      <c r="GVZ7" s="79"/>
      <c r="GWA7" s="79"/>
      <c r="GWB7" s="79"/>
      <c r="GWC7" s="79"/>
      <c r="GWD7" s="79"/>
      <c r="GWE7" s="79"/>
      <c r="GWF7" s="79"/>
      <c r="GWG7" s="79"/>
      <c r="GWH7" s="79"/>
      <c r="GWI7" s="79"/>
      <c r="GWJ7" s="79"/>
      <c r="GWK7" s="79"/>
      <c r="GWL7" s="79"/>
      <c r="GWM7" s="79"/>
      <c r="GWN7" s="79"/>
      <c r="GWO7" s="79"/>
      <c r="GWP7" s="79"/>
      <c r="GWQ7" s="79"/>
      <c r="GWR7" s="79"/>
      <c r="GWS7" s="79"/>
      <c r="GWT7" s="79"/>
      <c r="GWU7" s="79"/>
      <c r="GWV7" s="79"/>
      <c r="GWW7" s="79"/>
      <c r="GWX7" s="79"/>
      <c r="GWY7" s="79"/>
      <c r="GWZ7" s="79"/>
      <c r="GXA7" s="79"/>
      <c r="GXB7" s="79"/>
      <c r="GXC7" s="79"/>
      <c r="GXD7" s="79"/>
      <c r="GXE7" s="79"/>
      <c r="GXF7" s="79"/>
      <c r="GXG7" s="79"/>
      <c r="GXH7" s="79"/>
      <c r="GXI7" s="79"/>
      <c r="GXJ7" s="79"/>
      <c r="GXK7" s="79"/>
      <c r="GXL7" s="79"/>
      <c r="GXM7" s="79"/>
      <c r="GXN7" s="79"/>
      <c r="GXO7" s="79"/>
      <c r="GXP7" s="79"/>
      <c r="GXQ7" s="79"/>
      <c r="GXR7" s="79"/>
      <c r="GXS7" s="79"/>
      <c r="GXT7" s="79"/>
      <c r="GXU7" s="79"/>
      <c r="GXV7" s="79"/>
      <c r="GXW7" s="79"/>
      <c r="GXX7" s="79"/>
      <c r="GXY7" s="79"/>
      <c r="GXZ7" s="79"/>
      <c r="GYA7" s="79"/>
      <c r="GYB7" s="79"/>
      <c r="GYC7" s="79"/>
      <c r="GYD7" s="79"/>
      <c r="GYE7" s="79"/>
      <c r="GYF7" s="79"/>
      <c r="GYG7" s="79"/>
      <c r="GYH7" s="79"/>
      <c r="GYI7" s="79"/>
      <c r="GYJ7" s="79"/>
      <c r="GYK7" s="79"/>
      <c r="GYL7" s="79"/>
      <c r="GYM7" s="79"/>
      <c r="GYN7" s="79"/>
      <c r="GYO7" s="79"/>
      <c r="GYP7" s="79"/>
      <c r="GYQ7" s="79"/>
      <c r="GYR7" s="79"/>
      <c r="GYS7" s="79"/>
      <c r="GYT7" s="79"/>
      <c r="GYU7" s="79"/>
      <c r="GYV7" s="79"/>
      <c r="GYW7" s="79"/>
      <c r="GYX7" s="79"/>
      <c r="GYY7" s="79"/>
      <c r="GYZ7" s="79"/>
      <c r="GZA7" s="79"/>
      <c r="GZB7" s="79"/>
      <c r="GZC7" s="79"/>
      <c r="GZD7" s="79"/>
      <c r="GZE7" s="79"/>
      <c r="GZF7" s="79"/>
      <c r="GZG7" s="79"/>
      <c r="GZH7" s="79"/>
      <c r="GZI7" s="79"/>
      <c r="GZJ7" s="79"/>
      <c r="GZK7" s="79"/>
      <c r="GZL7" s="79"/>
      <c r="GZM7" s="79"/>
      <c r="GZN7" s="79"/>
      <c r="GZO7" s="79"/>
      <c r="GZP7" s="79"/>
      <c r="GZQ7" s="79"/>
      <c r="GZR7" s="79"/>
      <c r="GZS7" s="79"/>
      <c r="GZT7" s="79"/>
      <c r="GZU7" s="79"/>
      <c r="GZV7" s="79"/>
      <c r="GZW7" s="79"/>
      <c r="GZX7" s="79"/>
      <c r="GZY7" s="79"/>
      <c r="GZZ7" s="79"/>
      <c r="HAA7" s="79"/>
      <c r="HAB7" s="79"/>
      <c r="HAC7" s="79"/>
      <c r="HAD7" s="79"/>
      <c r="HAE7" s="79"/>
      <c r="HAF7" s="79"/>
      <c r="HAG7" s="79"/>
      <c r="HAH7" s="79"/>
      <c r="HAI7" s="79"/>
      <c r="HAJ7" s="79"/>
      <c r="HAK7" s="79"/>
      <c r="HAL7" s="79"/>
      <c r="HAM7" s="79"/>
      <c r="HAN7" s="79"/>
      <c r="HAO7" s="79"/>
      <c r="HAP7" s="79"/>
      <c r="HAQ7" s="79"/>
      <c r="HAR7" s="79"/>
      <c r="HAS7" s="79"/>
      <c r="HAT7" s="79"/>
      <c r="HAU7" s="79"/>
      <c r="HAV7" s="79"/>
      <c r="HAW7" s="79"/>
      <c r="HAX7" s="79"/>
      <c r="HAY7" s="79"/>
      <c r="HAZ7" s="79"/>
      <c r="HBA7" s="79"/>
      <c r="HBB7" s="79"/>
      <c r="HBC7" s="79"/>
      <c r="HBD7" s="79"/>
      <c r="HBE7" s="79"/>
      <c r="HBF7" s="79"/>
      <c r="HBG7" s="79"/>
      <c r="HBH7" s="79"/>
      <c r="HBI7" s="79"/>
      <c r="HBJ7" s="79"/>
      <c r="HBK7" s="79"/>
      <c r="HBL7" s="79"/>
      <c r="HBM7" s="79"/>
      <c r="HBN7" s="79"/>
      <c r="HBO7" s="79"/>
      <c r="HBP7" s="79"/>
      <c r="HBQ7" s="79"/>
      <c r="HBR7" s="79"/>
      <c r="HBS7" s="79"/>
      <c r="HBT7" s="79"/>
      <c r="HBU7" s="79"/>
      <c r="HBV7" s="79"/>
      <c r="HBW7" s="79"/>
      <c r="HBX7" s="79"/>
      <c r="HBY7" s="79"/>
      <c r="HBZ7" s="79"/>
      <c r="HCA7" s="79"/>
      <c r="HCB7" s="79"/>
      <c r="HCC7" s="79"/>
      <c r="HCD7" s="79"/>
      <c r="HCE7" s="79"/>
      <c r="HCF7" s="79"/>
      <c r="HCG7" s="79"/>
      <c r="HCH7" s="79"/>
      <c r="HCI7" s="79"/>
      <c r="HCJ7" s="79"/>
      <c r="HCK7" s="79"/>
      <c r="HCL7" s="79"/>
      <c r="HCM7" s="79"/>
      <c r="HCN7" s="79"/>
      <c r="HCO7" s="79"/>
      <c r="HCP7" s="79"/>
      <c r="HCQ7" s="79"/>
      <c r="HCR7" s="79"/>
      <c r="HCS7" s="79"/>
      <c r="HCT7" s="79"/>
      <c r="HCU7" s="79"/>
      <c r="HCV7" s="79"/>
      <c r="HCW7" s="79"/>
      <c r="HCX7" s="79"/>
      <c r="HCY7" s="79"/>
      <c r="HCZ7" s="79"/>
      <c r="HDA7" s="79"/>
      <c r="HDB7" s="79"/>
      <c r="HDC7" s="79"/>
      <c r="HDD7" s="79"/>
      <c r="HDE7" s="79"/>
      <c r="HDF7" s="79"/>
      <c r="HDG7" s="79"/>
      <c r="HDH7" s="79"/>
      <c r="HDI7" s="79"/>
      <c r="HDJ7" s="79"/>
      <c r="HDK7" s="79"/>
      <c r="HDL7" s="79"/>
      <c r="HDM7" s="79"/>
      <c r="HDN7" s="79"/>
      <c r="HDO7" s="79"/>
      <c r="HDP7" s="79"/>
      <c r="HDQ7" s="79"/>
      <c r="HDR7" s="79"/>
      <c r="HDS7" s="79"/>
      <c r="HDT7" s="79"/>
      <c r="HDU7" s="79"/>
      <c r="HDV7" s="79"/>
      <c r="HDW7" s="79"/>
      <c r="HDX7" s="79"/>
      <c r="HDY7" s="79"/>
      <c r="HDZ7" s="79"/>
      <c r="HEA7" s="79"/>
      <c r="HEB7" s="79"/>
      <c r="HEC7" s="79"/>
      <c r="HED7" s="79"/>
      <c r="HEE7" s="79"/>
      <c r="HEF7" s="79"/>
      <c r="HEG7" s="79"/>
      <c r="HEH7" s="79"/>
      <c r="HEI7" s="79"/>
      <c r="HEJ7" s="79"/>
      <c r="HEK7" s="79"/>
      <c r="HEL7" s="79"/>
      <c r="HEM7" s="79"/>
      <c r="HEN7" s="79"/>
      <c r="HEO7" s="79"/>
      <c r="HEP7" s="79"/>
      <c r="HEQ7" s="79"/>
      <c r="HER7" s="79"/>
      <c r="HES7" s="79"/>
      <c r="HET7" s="79"/>
      <c r="HEU7" s="79"/>
      <c r="HEV7" s="79"/>
      <c r="HEW7" s="79"/>
      <c r="HEX7" s="79"/>
      <c r="HEY7" s="79"/>
      <c r="HEZ7" s="79"/>
      <c r="HFA7" s="79"/>
      <c r="HFB7" s="79"/>
      <c r="HFC7" s="79"/>
      <c r="HFD7" s="79"/>
      <c r="HFE7" s="79"/>
      <c r="HFF7" s="79"/>
      <c r="HFG7" s="79"/>
      <c r="HFH7" s="79"/>
      <c r="HFI7" s="79"/>
      <c r="HFJ7" s="79"/>
      <c r="HFK7" s="79"/>
      <c r="HFL7" s="79"/>
      <c r="HFM7" s="79"/>
      <c r="HFN7" s="79"/>
      <c r="HFO7" s="79"/>
      <c r="HFP7" s="79"/>
      <c r="HFQ7" s="79"/>
      <c r="HFR7" s="79"/>
      <c r="HFS7" s="79"/>
      <c r="HFT7" s="79"/>
      <c r="HFU7" s="79"/>
      <c r="HFV7" s="79"/>
      <c r="HFW7" s="79"/>
      <c r="HFX7" s="79"/>
      <c r="HFY7" s="79"/>
      <c r="HFZ7" s="79"/>
      <c r="HGA7" s="79"/>
      <c r="HGB7" s="79"/>
      <c r="HGC7" s="79"/>
      <c r="HGD7" s="79"/>
      <c r="HGE7" s="79"/>
      <c r="HGF7" s="79"/>
      <c r="HGG7" s="79"/>
      <c r="HGH7" s="79"/>
      <c r="HGI7" s="79"/>
      <c r="HGJ7" s="79"/>
      <c r="HGK7" s="79"/>
      <c r="HGL7" s="79"/>
      <c r="HGM7" s="79"/>
      <c r="HGN7" s="79"/>
      <c r="HGO7" s="79"/>
      <c r="HGP7" s="79"/>
      <c r="HGQ7" s="79"/>
      <c r="HGR7" s="79"/>
      <c r="HGS7" s="79"/>
      <c r="HGT7" s="79"/>
      <c r="HGU7" s="79"/>
      <c r="HGV7" s="79"/>
      <c r="HGW7" s="79"/>
      <c r="HGX7" s="79"/>
      <c r="HGY7" s="79"/>
      <c r="HGZ7" s="79"/>
      <c r="HHA7" s="79"/>
      <c r="HHB7" s="79"/>
      <c r="HHC7" s="79"/>
      <c r="HHD7" s="79"/>
      <c r="HHE7" s="79"/>
      <c r="HHF7" s="79"/>
      <c r="HHG7" s="79"/>
      <c r="HHH7" s="79"/>
      <c r="HHI7" s="79"/>
      <c r="HHJ7" s="79"/>
      <c r="HHK7" s="79"/>
      <c r="HHL7" s="79"/>
      <c r="HHM7" s="79"/>
      <c r="HHN7" s="79"/>
      <c r="HHO7" s="79"/>
      <c r="HHP7" s="79"/>
      <c r="HHQ7" s="79"/>
      <c r="HHR7" s="79"/>
      <c r="HHS7" s="79"/>
      <c r="HHT7" s="79"/>
      <c r="HHU7" s="79"/>
      <c r="HHV7" s="79"/>
      <c r="HHW7" s="79"/>
      <c r="HHX7" s="79"/>
      <c r="HHY7" s="79"/>
      <c r="HHZ7" s="79"/>
      <c r="HIA7" s="79"/>
      <c r="HIB7" s="79"/>
      <c r="HIC7" s="79"/>
      <c r="HID7" s="79"/>
      <c r="HIE7" s="79"/>
      <c r="HIF7" s="79"/>
      <c r="HIG7" s="79"/>
      <c r="HIH7" s="79"/>
      <c r="HII7" s="79"/>
      <c r="HIJ7" s="79"/>
      <c r="HIK7" s="79"/>
      <c r="HIL7" s="79"/>
      <c r="HIM7" s="79"/>
      <c r="HIN7" s="79"/>
      <c r="HIO7" s="79"/>
      <c r="HIP7" s="79"/>
      <c r="HIQ7" s="79"/>
      <c r="HIR7" s="79"/>
      <c r="HIS7" s="79"/>
      <c r="HIT7" s="79"/>
      <c r="HIU7" s="79"/>
      <c r="HIV7" s="79"/>
      <c r="HIW7" s="79"/>
      <c r="HIX7" s="79"/>
      <c r="HIY7" s="79"/>
      <c r="HIZ7" s="79"/>
      <c r="HJA7" s="79"/>
      <c r="HJB7" s="79"/>
      <c r="HJC7" s="79"/>
      <c r="HJD7" s="79"/>
      <c r="HJE7" s="79"/>
      <c r="HJF7" s="79"/>
      <c r="HJG7" s="79"/>
      <c r="HJH7" s="79"/>
      <c r="HJI7" s="79"/>
      <c r="HJJ7" s="79"/>
      <c r="HJK7" s="79"/>
      <c r="HJL7" s="79"/>
      <c r="HJM7" s="79"/>
      <c r="HJN7" s="79"/>
      <c r="HJO7" s="79"/>
      <c r="HJP7" s="79"/>
      <c r="HJQ7" s="79"/>
      <c r="HJR7" s="79"/>
      <c r="HJS7" s="79"/>
      <c r="HJT7" s="79"/>
      <c r="HJU7" s="79"/>
      <c r="HJV7" s="79"/>
      <c r="HJW7" s="79"/>
      <c r="HJX7" s="79"/>
      <c r="HJY7" s="79"/>
      <c r="HJZ7" s="79"/>
      <c r="HKA7" s="79"/>
      <c r="HKB7" s="79"/>
      <c r="HKC7" s="79"/>
      <c r="HKD7" s="79"/>
      <c r="HKE7" s="79"/>
      <c r="HKF7" s="79"/>
      <c r="HKG7" s="79"/>
      <c r="HKH7" s="79"/>
      <c r="HKI7" s="79"/>
      <c r="HKJ7" s="79"/>
      <c r="HKK7" s="79"/>
      <c r="HKL7" s="79"/>
      <c r="HKM7" s="79"/>
      <c r="HKN7" s="79"/>
      <c r="HKO7" s="79"/>
      <c r="HKP7" s="79"/>
      <c r="HKQ7" s="79"/>
      <c r="HKR7" s="79"/>
      <c r="HKS7" s="79"/>
      <c r="HKT7" s="79"/>
      <c r="HKU7" s="79"/>
      <c r="HKV7" s="79"/>
      <c r="HKW7" s="79"/>
      <c r="HKX7" s="79"/>
      <c r="HKY7" s="79"/>
      <c r="HKZ7" s="79"/>
      <c r="HLA7" s="79"/>
      <c r="HLB7" s="79"/>
      <c r="HLC7" s="79"/>
      <c r="HLD7" s="79"/>
      <c r="HLE7" s="79"/>
      <c r="HLF7" s="79"/>
      <c r="HLG7" s="79"/>
      <c r="HLH7" s="79"/>
      <c r="HLI7" s="79"/>
      <c r="HLJ7" s="79"/>
      <c r="HLK7" s="79"/>
      <c r="HLL7" s="79"/>
      <c r="HLM7" s="79"/>
      <c r="HLN7" s="79"/>
      <c r="HLO7" s="79"/>
      <c r="HLP7" s="79"/>
      <c r="HLQ7" s="79"/>
      <c r="HLR7" s="79"/>
      <c r="HLS7" s="79"/>
      <c r="HLT7" s="79"/>
      <c r="HLU7" s="79"/>
      <c r="HLV7" s="79"/>
      <c r="HLW7" s="79"/>
      <c r="HLX7" s="79"/>
      <c r="HLY7" s="79"/>
      <c r="HLZ7" s="79"/>
      <c r="HMA7" s="79"/>
      <c r="HMB7" s="79"/>
      <c r="HMC7" s="79"/>
      <c r="HMD7" s="79"/>
      <c r="HME7" s="79"/>
      <c r="HMF7" s="79"/>
      <c r="HMG7" s="79"/>
      <c r="HMH7" s="79"/>
      <c r="HMI7" s="79"/>
      <c r="HMJ7" s="79"/>
      <c r="HMK7" s="79"/>
      <c r="HML7" s="79"/>
      <c r="HMM7" s="79"/>
      <c r="HMN7" s="79"/>
      <c r="HMO7" s="79"/>
      <c r="HMP7" s="79"/>
      <c r="HMQ7" s="79"/>
      <c r="HMR7" s="79"/>
      <c r="HMS7" s="79"/>
      <c r="HMT7" s="79"/>
      <c r="HMU7" s="79"/>
      <c r="HMV7" s="79"/>
      <c r="HMW7" s="79"/>
      <c r="HMX7" s="79"/>
      <c r="HMY7" s="79"/>
      <c r="HMZ7" s="79"/>
      <c r="HNA7" s="79"/>
      <c r="HNB7" s="79"/>
      <c r="HNC7" s="79"/>
      <c r="HND7" s="79"/>
      <c r="HNE7" s="79"/>
      <c r="HNF7" s="79"/>
      <c r="HNG7" s="79"/>
      <c r="HNH7" s="79"/>
      <c r="HNI7" s="79"/>
      <c r="HNJ7" s="79"/>
      <c r="HNK7" s="79"/>
      <c r="HNL7" s="79"/>
      <c r="HNM7" s="79"/>
      <c r="HNN7" s="79"/>
      <c r="HNO7" s="79"/>
      <c r="HNP7" s="79"/>
      <c r="HNQ7" s="79"/>
      <c r="HNR7" s="79"/>
      <c r="HNS7" s="79"/>
      <c r="HNT7" s="79"/>
      <c r="HNU7" s="79"/>
      <c r="HNV7" s="79"/>
      <c r="HNW7" s="79"/>
      <c r="HNX7" s="79"/>
      <c r="HNY7" s="79"/>
      <c r="HNZ7" s="79"/>
      <c r="HOA7" s="79"/>
      <c r="HOB7" s="79"/>
      <c r="HOC7" s="79"/>
      <c r="HOD7" s="79"/>
      <c r="HOE7" s="79"/>
      <c r="HOF7" s="79"/>
      <c r="HOG7" s="79"/>
      <c r="HOH7" s="79"/>
      <c r="HOI7" s="79"/>
      <c r="HOJ7" s="79"/>
      <c r="HOK7" s="79"/>
      <c r="HOL7" s="79"/>
      <c r="HOM7" s="79"/>
      <c r="HON7" s="79"/>
      <c r="HOO7" s="79"/>
      <c r="HOP7" s="79"/>
      <c r="HOQ7" s="79"/>
      <c r="HOR7" s="79"/>
      <c r="HOS7" s="79"/>
      <c r="HOT7" s="79"/>
      <c r="HOU7" s="79"/>
      <c r="HOV7" s="79"/>
      <c r="HOW7" s="79"/>
      <c r="HOX7" s="79"/>
      <c r="HOY7" s="79"/>
      <c r="HOZ7" s="79"/>
      <c r="HPA7" s="79"/>
      <c r="HPB7" s="79"/>
      <c r="HPC7" s="79"/>
      <c r="HPD7" s="79"/>
      <c r="HPE7" s="79"/>
      <c r="HPF7" s="79"/>
      <c r="HPG7" s="79"/>
      <c r="HPH7" s="79"/>
      <c r="HPI7" s="79"/>
      <c r="HPJ7" s="79"/>
      <c r="HPK7" s="79"/>
      <c r="HPL7" s="79"/>
      <c r="HPM7" s="79"/>
      <c r="HPN7" s="79"/>
      <c r="HPO7" s="79"/>
      <c r="HPP7" s="79"/>
      <c r="HPQ7" s="79"/>
      <c r="HPR7" s="79"/>
      <c r="HPS7" s="79"/>
      <c r="HPT7" s="79"/>
      <c r="HPU7" s="79"/>
      <c r="HPV7" s="79"/>
      <c r="HPW7" s="79"/>
      <c r="HPX7" s="79"/>
      <c r="HPY7" s="79"/>
      <c r="HPZ7" s="79"/>
      <c r="HQA7" s="79"/>
      <c r="HQB7" s="79"/>
      <c r="HQC7" s="79"/>
      <c r="HQD7" s="79"/>
      <c r="HQE7" s="79"/>
      <c r="HQF7" s="79"/>
      <c r="HQG7" s="79"/>
      <c r="HQH7" s="79"/>
      <c r="HQI7" s="79"/>
      <c r="HQJ7" s="79"/>
      <c r="HQK7" s="79"/>
      <c r="HQL7" s="79"/>
      <c r="HQM7" s="79"/>
      <c r="HQN7" s="79"/>
      <c r="HQO7" s="79"/>
      <c r="HQP7" s="79"/>
      <c r="HQQ7" s="79"/>
      <c r="HQR7" s="79"/>
      <c r="HQS7" s="79"/>
      <c r="HQT7" s="79"/>
      <c r="HQU7" s="79"/>
      <c r="HQV7" s="79"/>
      <c r="HQW7" s="79"/>
      <c r="HQX7" s="79"/>
      <c r="HQY7" s="79"/>
      <c r="HQZ7" s="79"/>
      <c r="HRA7" s="79"/>
      <c r="HRB7" s="79"/>
      <c r="HRC7" s="79"/>
      <c r="HRD7" s="79"/>
      <c r="HRE7" s="79"/>
      <c r="HRF7" s="79"/>
      <c r="HRG7" s="79"/>
      <c r="HRH7" s="79"/>
      <c r="HRI7" s="79"/>
      <c r="HRJ7" s="79"/>
      <c r="HRK7" s="79"/>
      <c r="HRL7" s="79"/>
      <c r="HRM7" s="79"/>
      <c r="HRN7" s="79"/>
      <c r="HRO7" s="79"/>
      <c r="HRP7" s="79"/>
      <c r="HRQ7" s="79"/>
      <c r="HRR7" s="79"/>
      <c r="HRS7" s="79"/>
      <c r="HRT7" s="79"/>
      <c r="HRU7" s="79"/>
      <c r="HRV7" s="79"/>
      <c r="HRW7" s="79"/>
      <c r="HRX7" s="79"/>
      <c r="HRY7" s="79"/>
      <c r="HRZ7" s="79"/>
      <c r="HSA7" s="79"/>
      <c r="HSB7" s="79"/>
      <c r="HSC7" s="79"/>
      <c r="HSD7" s="79"/>
      <c r="HSE7" s="79"/>
      <c r="HSF7" s="79"/>
      <c r="HSG7" s="79"/>
      <c r="HSH7" s="79"/>
      <c r="HSI7" s="79"/>
      <c r="HSJ7" s="79"/>
      <c r="HSK7" s="79"/>
      <c r="HSL7" s="79"/>
      <c r="HSM7" s="79"/>
      <c r="HSN7" s="79"/>
      <c r="HSO7" s="79"/>
      <c r="HSP7" s="79"/>
      <c r="HSQ7" s="79"/>
      <c r="HSR7" s="79"/>
      <c r="HSS7" s="79"/>
      <c r="HST7" s="79"/>
      <c r="HSU7" s="79"/>
      <c r="HSV7" s="79"/>
      <c r="HSW7" s="79"/>
      <c r="HSX7" s="79"/>
      <c r="HSY7" s="79"/>
      <c r="HSZ7" s="79"/>
      <c r="HTA7" s="79"/>
      <c r="HTB7" s="79"/>
      <c r="HTC7" s="79"/>
      <c r="HTD7" s="79"/>
      <c r="HTE7" s="79"/>
      <c r="HTF7" s="79"/>
      <c r="HTG7" s="79"/>
      <c r="HTH7" s="79"/>
      <c r="HTI7" s="79"/>
      <c r="HTJ7" s="79"/>
      <c r="HTK7" s="79"/>
      <c r="HTL7" s="79"/>
      <c r="HTM7" s="79"/>
      <c r="HTN7" s="79"/>
      <c r="HTO7" s="79"/>
      <c r="HTP7" s="79"/>
      <c r="HTQ7" s="79"/>
      <c r="HTR7" s="79"/>
      <c r="HTS7" s="79"/>
      <c r="HTT7" s="79"/>
      <c r="HTU7" s="79"/>
      <c r="HTV7" s="79"/>
      <c r="HTW7" s="79"/>
      <c r="HTX7" s="79"/>
      <c r="HTY7" s="79"/>
      <c r="HTZ7" s="79"/>
      <c r="HUA7" s="79"/>
      <c r="HUB7" s="79"/>
      <c r="HUC7" s="79"/>
      <c r="HUD7" s="79"/>
      <c r="HUE7" s="79"/>
      <c r="HUF7" s="79"/>
      <c r="HUG7" s="79"/>
      <c r="HUH7" s="79"/>
      <c r="HUI7" s="79"/>
      <c r="HUJ7" s="79"/>
      <c r="HUK7" s="79"/>
      <c r="HUL7" s="79"/>
      <c r="HUM7" s="79"/>
      <c r="HUN7" s="79"/>
      <c r="HUO7" s="79"/>
      <c r="HUP7" s="79"/>
      <c r="HUQ7" s="79"/>
      <c r="HUR7" s="79"/>
      <c r="HUS7" s="79"/>
      <c r="HUT7" s="79"/>
      <c r="HUU7" s="79"/>
      <c r="HUV7" s="79"/>
      <c r="HUW7" s="79"/>
      <c r="HUX7" s="79"/>
      <c r="HUY7" s="79"/>
      <c r="HUZ7" s="79"/>
      <c r="HVA7" s="79"/>
      <c r="HVB7" s="79"/>
      <c r="HVC7" s="79"/>
      <c r="HVD7" s="79"/>
      <c r="HVE7" s="79"/>
      <c r="HVF7" s="79"/>
      <c r="HVG7" s="79"/>
      <c r="HVH7" s="79"/>
      <c r="HVI7" s="79"/>
      <c r="HVJ7" s="79"/>
      <c r="HVK7" s="79"/>
      <c r="HVL7" s="79"/>
      <c r="HVM7" s="79"/>
      <c r="HVN7" s="79"/>
      <c r="HVO7" s="79"/>
      <c r="HVP7" s="79"/>
      <c r="HVQ7" s="79"/>
      <c r="HVR7" s="79"/>
      <c r="HVS7" s="79"/>
      <c r="HVT7" s="79"/>
      <c r="HVU7" s="79"/>
      <c r="HVV7" s="79"/>
      <c r="HVW7" s="79"/>
      <c r="HVX7" s="79"/>
      <c r="HVY7" s="79"/>
      <c r="HVZ7" s="79"/>
      <c r="HWA7" s="79"/>
      <c r="HWB7" s="79"/>
      <c r="HWC7" s="79"/>
      <c r="HWD7" s="79"/>
      <c r="HWE7" s="79"/>
      <c r="HWF7" s="79"/>
      <c r="HWG7" s="79"/>
      <c r="HWH7" s="79"/>
      <c r="HWI7" s="79"/>
      <c r="HWJ7" s="79"/>
      <c r="HWK7" s="79"/>
      <c r="HWL7" s="79"/>
      <c r="HWM7" s="79"/>
      <c r="HWN7" s="79"/>
      <c r="HWO7" s="79"/>
      <c r="HWP7" s="79"/>
      <c r="HWQ7" s="79"/>
      <c r="HWR7" s="79"/>
      <c r="HWS7" s="79"/>
      <c r="HWT7" s="79"/>
      <c r="HWU7" s="79"/>
      <c r="HWV7" s="79"/>
      <c r="HWW7" s="79"/>
      <c r="HWX7" s="79"/>
      <c r="HWY7" s="79"/>
      <c r="HWZ7" s="79"/>
      <c r="HXA7" s="79"/>
      <c r="HXB7" s="79"/>
      <c r="HXC7" s="79"/>
      <c r="HXD7" s="79"/>
      <c r="HXE7" s="79"/>
      <c r="HXF7" s="79"/>
      <c r="HXG7" s="79"/>
      <c r="HXH7" s="79"/>
      <c r="HXI7" s="79"/>
      <c r="HXJ7" s="79"/>
      <c r="HXK7" s="79"/>
      <c r="HXL7" s="79"/>
      <c r="HXM7" s="79"/>
      <c r="HXN7" s="79"/>
      <c r="HXO7" s="79"/>
      <c r="HXP7" s="79"/>
      <c r="HXQ7" s="79"/>
      <c r="HXR7" s="79"/>
      <c r="HXS7" s="79"/>
      <c r="HXT7" s="79"/>
      <c r="HXU7" s="79"/>
      <c r="HXV7" s="79"/>
      <c r="HXW7" s="79"/>
      <c r="HXX7" s="79"/>
      <c r="HXY7" s="79"/>
      <c r="HXZ7" s="79"/>
      <c r="HYA7" s="79"/>
      <c r="HYB7" s="79"/>
      <c r="HYC7" s="79"/>
      <c r="HYD7" s="79"/>
      <c r="HYE7" s="79"/>
      <c r="HYF7" s="79"/>
      <c r="HYG7" s="79"/>
      <c r="HYH7" s="79"/>
      <c r="HYI7" s="79"/>
      <c r="HYJ7" s="79"/>
      <c r="HYK7" s="79"/>
      <c r="HYL7" s="79"/>
      <c r="HYM7" s="79"/>
      <c r="HYN7" s="79"/>
      <c r="HYO7" s="79"/>
      <c r="HYP7" s="79"/>
      <c r="HYQ7" s="79"/>
      <c r="HYR7" s="79"/>
      <c r="HYS7" s="79"/>
      <c r="HYT7" s="79"/>
      <c r="HYU7" s="79"/>
      <c r="HYV7" s="79"/>
      <c r="HYW7" s="79"/>
      <c r="HYX7" s="79"/>
      <c r="HYY7" s="79"/>
      <c r="HYZ7" s="79"/>
      <c r="HZA7" s="79"/>
      <c r="HZB7" s="79"/>
      <c r="HZC7" s="79"/>
      <c r="HZD7" s="79"/>
      <c r="HZE7" s="79"/>
      <c r="HZF7" s="79"/>
      <c r="HZG7" s="79"/>
      <c r="HZH7" s="79"/>
      <c r="HZI7" s="79"/>
      <c r="HZJ7" s="79"/>
      <c r="HZK7" s="79"/>
      <c r="HZL7" s="79"/>
      <c r="HZM7" s="79"/>
      <c r="HZN7" s="79"/>
      <c r="HZO7" s="79"/>
      <c r="HZP7" s="79"/>
      <c r="HZQ7" s="79"/>
      <c r="HZR7" s="79"/>
      <c r="HZS7" s="79"/>
      <c r="HZT7" s="79"/>
      <c r="HZU7" s="79"/>
      <c r="HZV7" s="79"/>
      <c r="HZW7" s="79"/>
      <c r="HZX7" s="79"/>
      <c r="HZY7" s="79"/>
      <c r="HZZ7" s="79"/>
      <c r="IAA7" s="79"/>
      <c r="IAB7" s="79"/>
      <c r="IAC7" s="79"/>
      <c r="IAD7" s="79"/>
      <c r="IAE7" s="79"/>
      <c r="IAF7" s="79"/>
      <c r="IAG7" s="79"/>
      <c r="IAH7" s="79"/>
      <c r="IAI7" s="79"/>
      <c r="IAJ7" s="79"/>
      <c r="IAK7" s="79"/>
      <c r="IAL7" s="79"/>
      <c r="IAM7" s="79"/>
      <c r="IAN7" s="79"/>
      <c r="IAO7" s="79"/>
      <c r="IAP7" s="79"/>
      <c r="IAQ7" s="79"/>
      <c r="IAR7" s="79"/>
      <c r="IAS7" s="79"/>
      <c r="IAT7" s="79"/>
      <c r="IAU7" s="79"/>
      <c r="IAV7" s="79"/>
      <c r="IAW7" s="79"/>
      <c r="IAX7" s="79"/>
      <c r="IAY7" s="79"/>
      <c r="IAZ7" s="79"/>
      <c r="IBA7" s="79"/>
      <c r="IBB7" s="79"/>
      <c r="IBC7" s="79"/>
      <c r="IBD7" s="79"/>
      <c r="IBE7" s="79"/>
      <c r="IBF7" s="79"/>
      <c r="IBG7" s="79"/>
      <c r="IBH7" s="79"/>
      <c r="IBI7" s="79"/>
      <c r="IBJ7" s="79"/>
      <c r="IBK7" s="79"/>
      <c r="IBL7" s="79"/>
      <c r="IBM7" s="79"/>
      <c r="IBN7" s="79"/>
      <c r="IBO7" s="79"/>
      <c r="IBP7" s="79"/>
      <c r="IBQ7" s="79"/>
      <c r="IBR7" s="79"/>
      <c r="IBS7" s="79"/>
      <c r="IBT7" s="79"/>
      <c r="IBU7" s="79"/>
      <c r="IBV7" s="79"/>
      <c r="IBW7" s="79"/>
      <c r="IBX7" s="79"/>
      <c r="IBY7" s="79"/>
      <c r="IBZ7" s="79"/>
      <c r="ICA7" s="79"/>
      <c r="ICB7" s="79"/>
      <c r="ICC7" s="79"/>
      <c r="ICD7" s="79"/>
      <c r="ICE7" s="79"/>
      <c r="ICF7" s="79"/>
      <c r="ICG7" s="79"/>
      <c r="ICH7" s="79"/>
      <c r="ICI7" s="79"/>
      <c r="ICJ7" s="79"/>
      <c r="ICK7" s="79"/>
      <c r="ICL7" s="79"/>
      <c r="ICM7" s="79"/>
      <c r="ICN7" s="79"/>
      <c r="ICO7" s="79"/>
      <c r="ICP7" s="79"/>
      <c r="ICQ7" s="79"/>
      <c r="ICR7" s="79"/>
      <c r="ICS7" s="79"/>
      <c r="ICT7" s="79"/>
      <c r="ICU7" s="79"/>
      <c r="ICV7" s="79"/>
      <c r="ICW7" s="79"/>
      <c r="ICX7" s="79"/>
      <c r="ICY7" s="79"/>
      <c r="ICZ7" s="79"/>
      <c r="IDA7" s="79"/>
      <c r="IDB7" s="79"/>
      <c r="IDC7" s="79"/>
      <c r="IDD7" s="79"/>
      <c r="IDE7" s="79"/>
      <c r="IDF7" s="79"/>
      <c r="IDG7" s="79"/>
      <c r="IDH7" s="79"/>
      <c r="IDI7" s="79"/>
      <c r="IDJ7" s="79"/>
      <c r="IDK7" s="79"/>
      <c r="IDL7" s="79"/>
      <c r="IDM7" s="79"/>
      <c r="IDN7" s="79"/>
      <c r="IDO7" s="79"/>
      <c r="IDP7" s="79"/>
      <c r="IDQ7" s="79"/>
      <c r="IDR7" s="79"/>
      <c r="IDS7" s="79"/>
      <c r="IDT7" s="79"/>
      <c r="IDU7" s="79"/>
      <c r="IDV7" s="79"/>
      <c r="IDW7" s="79"/>
      <c r="IDX7" s="79"/>
      <c r="IDY7" s="79"/>
      <c r="IDZ7" s="79"/>
      <c r="IEA7" s="79"/>
      <c r="IEB7" s="79"/>
      <c r="IEC7" s="79"/>
      <c r="IED7" s="79"/>
      <c r="IEE7" s="79"/>
      <c r="IEF7" s="79"/>
      <c r="IEG7" s="79"/>
      <c r="IEH7" s="79"/>
      <c r="IEI7" s="79"/>
      <c r="IEJ7" s="79"/>
      <c r="IEK7" s="79"/>
      <c r="IEL7" s="79"/>
      <c r="IEM7" s="79"/>
      <c r="IEN7" s="79"/>
      <c r="IEO7" s="79"/>
      <c r="IEP7" s="79"/>
      <c r="IEQ7" s="79"/>
      <c r="IER7" s="79"/>
      <c r="IES7" s="79"/>
      <c r="IET7" s="79"/>
      <c r="IEU7" s="79"/>
      <c r="IEV7" s="79"/>
      <c r="IEW7" s="79"/>
      <c r="IEX7" s="79"/>
      <c r="IEY7" s="79"/>
      <c r="IEZ7" s="79"/>
      <c r="IFA7" s="79"/>
      <c r="IFB7" s="79"/>
      <c r="IFC7" s="79"/>
      <c r="IFD7" s="79"/>
      <c r="IFE7" s="79"/>
      <c r="IFF7" s="79"/>
      <c r="IFG7" s="79"/>
      <c r="IFH7" s="79"/>
      <c r="IFI7" s="79"/>
      <c r="IFJ7" s="79"/>
      <c r="IFK7" s="79"/>
      <c r="IFL7" s="79"/>
      <c r="IFM7" s="79"/>
      <c r="IFN7" s="79"/>
      <c r="IFO7" s="79"/>
      <c r="IFP7" s="79"/>
      <c r="IFQ7" s="79"/>
      <c r="IFR7" s="79"/>
      <c r="IFS7" s="79"/>
      <c r="IFT7" s="79"/>
      <c r="IFU7" s="79"/>
      <c r="IFV7" s="79"/>
      <c r="IFW7" s="79"/>
      <c r="IFX7" s="79"/>
      <c r="IFY7" s="79"/>
      <c r="IFZ7" s="79"/>
      <c r="IGA7" s="79"/>
      <c r="IGB7" s="79"/>
      <c r="IGC7" s="79"/>
      <c r="IGD7" s="79"/>
      <c r="IGE7" s="79"/>
      <c r="IGF7" s="79"/>
      <c r="IGG7" s="79"/>
      <c r="IGH7" s="79"/>
      <c r="IGI7" s="79"/>
      <c r="IGJ7" s="79"/>
      <c r="IGK7" s="79"/>
      <c r="IGL7" s="79"/>
      <c r="IGM7" s="79"/>
      <c r="IGN7" s="79"/>
      <c r="IGO7" s="79"/>
      <c r="IGP7" s="79"/>
      <c r="IGQ7" s="79"/>
      <c r="IGR7" s="79"/>
      <c r="IGS7" s="79"/>
      <c r="IGT7" s="79"/>
      <c r="IGU7" s="79"/>
      <c r="IGV7" s="79"/>
      <c r="IGW7" s="79"/>
      <c r="IGX7" s="79"/>
      <c r="IGY7" s="79"/>
      <c r="IGZ7" s="79"/>
      <c r="IHA7" s="79"/>
      <c r="IHB7" s="79"/>
      <c r="IHC7" s="79"/>
      <c r="IHD7" s="79"/>
      <c r="IHE7" s="79"/>
      <c r="IHF7" s="79"/>
      <c r="IHG7" s="79"/>
      <c r="IHH7" s="79"/>
      <c r="IHI7" s="79"/>
      <c r="IHJ7" s="79"/>
      <c r="IHK7" s="79"/>
      <c r="IHL7" s="79"/>
      <c r="IHM7" s="79"/>
      <c r="IHN7" s="79"/>
      <c r="IHO7" s="79"/>
      <c r="IHP7" s="79"/>
      <c r="IHQ7" s="79"/>
      <c r="IHR7" s="79"/>
      <c r="IHS7" s="79"/>
      <c r="IHT7" s="79"/>
      <c r="IHU7" s="79"/>
      <c r="IHV7" s="79"/>
      <c r="IHW7" s="79"/>
      <c r="IHX7" s="79"/>
      <c r="IHY7" s="79"/>
      <c r="IHZ7" s="79"/>
      <c r="IIA7" s="79"/>
      <c r="IIB7" s="79"/>
      <c r="IIC7" s="79"/>
      <c r="IID7" s="79"/>
      <c r="IIE7" s="79"/>
      <c r="IIF7" s="79"/>
      <c r="IIG7" s="79"/>
      <c r="IIH7" s="79"/>
      <c r="III7" s="79"/>
      <c r="IIJ7" s="79"/>
      <c r="IIK7" s="79"/>
      <c r="IIL7" s="79"/>
      <c r="IIM7" s="79"/>
      <c r="IIN7" s="79"/>
      <c r="IIO7" s="79"/>
      <c r="IIP7" s="79"/>
      <c r="IIQ7" s="79"/>
      <c r="IIR7" s="79"/>
      <c r="IIS7" s="79"/>
      <c r="IIT7" s="79"/>
      <c r="IIU7" s="79"/>
      <c r="IIV7" s="79"/>
      <c r="IIW7" s="79"/>
      <c r="IIX7" s="79"/>
      <c r="IIY7" s="79"/>
      <c r="IIZ7" s="79"/>
      <c r="IJA7" s="79"/>
      <c r="IJB7" s="79"/>
      <c r="IJC7" s="79"/>
      <c r="IJD7" s="79"/>
      <c r="IJE7" s="79"/>
      <c r="IJF7" s="79"/>
      <c r="IJG7" s="79"/>
      <c r="IJH7" s="79"/>
      <c r="IJI7" s="79"/>
      <c r="IJJ7" s="79"/>
      <c r="IJK7" s="79"/>
      <c r="IJL7" s="79"/>
      <c r="IJM7" s="79"/>
      <c r="IJN7" s="79"/>
      <c r="IJO7" s="79"/>
      <c r="IJP7" s="79"/>
      <c r="IJQ7" s="79"/>
      <c r="IJR7" s="79"/>
      <c r="IJS7" s="79"/>
      <c r="IJT7" s="79"/>
      <c r="IJU7" s="79"/>
      <c r="IJV7" s="79"/>
      <c r="IJW7" s="79"/>
      <c r="IJX7" s="79"/>
      <c r="IJY7" s="79"/>
      <c r="IJZ7" s="79"/>
      <c r="IKA7" s="79"/>
      <c r="IKB7" s="79"/>
      <c r="IKC7" s="79"/>
      <c r="IKD7" s="79"/>
      <c r="IKE7" s="79"/>
      <c r="IKF7" s="79"/>
      <c r="IKG7" s="79"/>
      <c r="IKH7" s="79"/>
      <c r="IKI7" s="79"/>
      <c r="IKJ7" s="79"/>
      <c r="IKK7" s="79"/>
      <c r="IKL7" s="79"/>
      <c r="IKM7" s="79"/>
      <c r="IKN7" s="79"/>
      <c r="IKO7" s="79"/>
      <c r="IKP7" s="79"/>
      <c r="IKQ7" s="79"/>
      <c r="IKR7" s="79"/>
      <c r="IKS7" s="79"/>
      <c r="IKT7" s="79"/>
      <c r="IKU7" s="79"/>
      <c r="IKV7" s="79"/>
      <c r="IKW7" s="79"/>
      <c r="IKX7" s="79"/>
      <c r="IKY7" s="79"/>
      <c r="IKZ7" s="79"/>
      <c r="ILA7" s="79"/>
      <c r="ILB7" s="79"/>
      <c r="ILC7" s="79"/>
      <c r="ILD7" s="79"/>
      <c r="ILE7" s="79"/>
      <c r="ILF7" s="79"/>
      <c r="ILG7" s="79"/>
      <c r="ILH7" s="79"/>
      <c r="ILI7" s="79"/>
      <c r="ILJ7" s="79"/>
      <c r="ILK7" s="79"/>
      <c r="ILL7" s="79"/>
      <c r="ILM7" s="79"/>
      <c r="ILN7" s="79"/>
      <c r="ILO7" s="79"/>
      <c r="ILP7" s="79"/>
      <c r="ILQ7" s="79"/>
      <c r="ILR7" s="79"/>
      <c r="ILS7" s="79"/>
      <c r="ILT7" s="79"/>
      <c r="ILU7" s="79"/>
      <c r="ILV7" s="79"/>
      <c r="ILW7" s="79"/>
      <c r="ILX7" s="79"/>
      <c r="ILY7" s="79"/>
      <c r="ILZ7" s="79"/>
      <c r="IMA7" s="79"/>
      <c r="IMB7" s="79"/>
      <c r="IMC7" s="79"/>
      <c r="IMD7" s="79"/>
      <c r="IME7" s="79"/>
      <c r="IMF7" s="79"/>
      <c r="IMG7" s="79"/>
      <c r="IMH7" s="79"/>
      <c r="IMI7" s="79"/>
      <c r="IMJ7" s="79"/>
      <c r="IMK7" s="79"/>
      <c r="IML7" s="79"/>
      <c r="IMM7" s="79"/>
      <c r="IMN7" s="79"/>
      <c r="IMO7" s="79"/>
      <c r="IMP7" s="79"/>
      <c r="IMQ7" s="79"/>
      <c r="IMR7" s="79"/>
      <c r="IMS7" s="79"/>
      <c r="IMT7" s="79"/>
      <c r="IMU7" s="79"/>
      <c r="IMV7" s="79"/>
      <c r="IMW7" s="79"/>
      <c r="IMX7" s="79"/>
      <c r="IMY7" s="79"/>
      <c r="IMZ7" s="79"/>
      <c r="INA7" s="79"/>
      <c r="INB7" s="79"/>
      <c r="INC7" s="79"/>
      <c r="IND7" s="79"/>
      <c r="INE7" s="79"/>
      <c r="INF7" s="79"/>
      <c r="ING7" s="79"/>
      <c r="INH7" s="79"/>
      <c r="INI7" s="79"/>
      <c r="INJ7" s="79"/>
      <c r="INK7" s="79"/>
      <c r="INL7" s="79"/>
      <c r="INM7" s="79"/>
      <c r="INN7" s="79"/>
      <c r="INO7" s="79"/>
      <c r="INP7" s="79"/>
      <c r="INQ7" s="79"/>
      <c r="INR7" s="79"/>
      <c r="INS7" s="79"/>
      <c r="INT7" s="79"/>
      <c r="INU7" s="79"/>
      <c r="INV7" s="79"/>
      <c r="INW7" s="79"/>
      <c r="INX7" s="79"/>
      <c r="INY7" s="79"/>
      <c r="INZ7" s="79"/>
      <c r="IOA7" s="79"/>
      <c r="IOB7" s="79"/>
      <c r="IOC7" s="79"/>
      <c r="IOD7" s="79"/>
      <c r="IOE7" s="79"/>
      <c r="IOF7" s="79"/>
      <c r="IOG7" s="79"/>
      <c r="IOH7" s="79"/>
      <c r="IOI7" s="79"/>
      <c r="IOJ7" s="79"/>
      <c r="IOK7" s="79"/>
      <c r="IOL7" s="79"/>
      <c r="IOM7" s="79"/>
      <c r="ION7" s="79"/>
      <c r="IOO7" s="79"/>
      <c r="IOP7" s="79"/>
      <c r="IOQ7" s="79"/>
      <c r="IOR7" s="79"/>
      <c r="IOS7" s="79"/>
      <c r="IOT7" s="79"/>
      <c r="IOU7" s="79"/>
      <c r="IOV7" s="79"/>
      <c r="IOW7" s="79"/>
      <c r="IOX7" s="79"/>
      <c r="IOY7" s="79"/>
      <c r="IOZ7" s="79"/>
      <c r="IPA7" s="79"/>
      <c r="IPB7" s="79"/>
      <c r="IPC7" s="79"/>
      <c r="IPD7" s="79"/>
      <c r="IPE7" s="79"/>
      <c r="IPF7" s="79"/>
      <c r="IPG7" s="79"/>
      <c r="IPH7" s="79"/>
      <c r="IPI7" s="79"/>
      <c r="IPJ7" s="79"/>
      <c r="IPK7" s="79"/>
      <c r="IPL7" s="79"/>
      <c r="IPM7" s="79"/>
      <c r="IPN7" s="79"/>
      <c r="IPO7" s="79"/>
      <c r="IPP7" s="79"/>
      <c r="IPQ7" s="79"/>
      <c r="IPR7" s="79"/>
      <c r="IPS7" s="79"/>
      <c r="IPT7" s="79"/>
      <c r="IPU7" s="79"/>
      <c r="IPV7" s="79"/>
      <c r="IPW7" s="79"/>
      <c r="IPX7" s="79"/>
      <c r="IPY7" s="79"/>
      <c r="IPZ7" s="79"/>
      <c r="IQA7" s="79"/>
      <c r="IQB7" s="79"/>
      <c r="IQC7" s="79"/>
      <c r="IQD7" s="79"/>
      <c r="IQE7" s="79"/>
      <c r="IQF7" s="79"/>
      <c r="IQG7" s="79"/>
      <c r="IQH7" s="79"/>
      <c r="IQI7" s="79"/>
      <c r="IQJ7" s="79"/>
      <c r="IQK7" s="79"/>
      <c r="IQL7" s="79"/>
      <c r="IQM7" s="79"/>
      <c r="IQN7" s="79"/>
      <c r="IQO7" s="79"/>
      <c r="IQP7" s="79"/>
      <c r="IQQ7" s="79"/>
      <c r="IQR7" s="79"/>
      <c r="IQS7" s="79"/>
      <c r="IQT7" s="79"/>
      <c r="IQU7" s="79"/>
      <c r="IQV7" s="79"/>
      <c r="IQW7" s="79"/>
      <c r="IQX7" s="79"/>
      <c r="IQY7" s="79"/>
      <c r="IQZ7" s="79"/>
      <c r="IRA7" s="79"/>
      <c r="IRB7" s="79"/>
      <c r="IRC7" s="79"/>
      <c r="IRD7" s="79"/>
      <c r="IRE7" s="79"/>
      <c r="IRF7" s="79"/>
      <c r="IRG7" s="79"/>
      <c r="IRH7" s="79"/>
      <c r="IRI7" s="79"/>
      <c r="IRJ7" s="79"/>
      <c r="IRK7" s="79"/>
      <c r="IRL7" s="79"/>
      <c r="IRM7" s="79"/>
      <c r="IRN7" s="79"/>
      <c r="IRO7" s="79"/>
      <c r="IRP7" s="79"/>
      <c r="IRQ7" s="79"/>
      <c r="IRR7" s="79"/>
      <c r="IRS7" s="79"/>
      <c r="IRT7" s="79"/>
      <c r="IRU7" s="79"/>
      <c r="IRV7" s="79"/>
      <c r="IRW7" s="79"/>
      <c r="IRX7" s="79"/>
      <c r="IRY7" s="79"/>
      <c r="IRZ7" s="79"/>
      <c r="ISA7" s="79"/>
      <c r="ISB7" s="79"/>
      <c r="ISC7" s="79"/>
      <c r="ISD7" s="79"/>
      <c r="ISE7" s="79"/>
      <c r="ISF7" s="79"/>
      <c r="ISG7" s="79"/>
      <c r="ISH7" s="79"/>
      <c r="ISI7" s="79"/>
      <c r="ISJ7" s="79"/>
      <c r="ISK7" s="79"/>
      <c r="ISL7" s="79"/>
      <c r="ISM7" s="79"/>
      <c r="ISN7" s="79"/>
      <c r="ISO7" s="79"/>
      <c r="ISP7" s="79"/>
      <c r="ISQ7" s="79"/>
      <c r="ISR7" s="79"/>
      <c r="ISS7" s="79"/>
      <c r="IST7" s="79"/>
      <c r="ISU7" s="79"/>
      <c r="ISV7" s="79"/>
      <c r="ISW7" s="79"/>
      <c r="ISX7" s="79"/>
      <c r="ISY7" s="79"/>
      <c r="ISZ7" s="79"/>
      <c r="ITA7" s="79"/>
      <c r="ITB7" s="79"/>
      <c r="ITC7" s="79"/>
      <c r="ITD7" s="79"/>
      <c r="ITE7" s="79"/>
      <c r="ITF7" s="79"/>
      <c r="ITG7" s="79"/>
      <c r="ITH7" s="79"/>
      <c r="ITI7" s="79"/>
      <c r="ITJ7" s="79"/>
      <c r="ITK7" s="79"/>
      <c r="ITL7" s="79"/>
      <c r="ITM7" s="79"/>
      <c r="ITN7" s="79"/>
      <c r="ITO7" s="79"/>
      <c r="ITP7" s="79"/>
      <c r="ITQ7" s="79"/>
      <c r="ITR7" s="79"/>
      <c r="ITS7" s="79"/>
      <c r="ITT7" s="79"/>
      <c r="ITU7" s="79"/>
      <c r="ITV7" s="79"/>
      <c r="ITW7" s="79"/>
      <c r="ITX7" s="79"/>
      <c r="ITY7" s="79"/>
      <c r="ITZ7" s="79"/>
      <c r="IUA7" s="79"/>
      <c r="IUB7" s="79"/>
      <c r="IUC7" s="79"/>
      <c r="IUD7" s="79"/>
      <c r="IUE7" s="79"/>
      <c r="IUF7" s="79"/>
      <c r="IUG7" s="79"/>
      <c r="IUH7" s="79"/>
      <c r="IUI7" s="79"/>
      <c r="IUJ7" s="79"/>
      <c r="IUK7" s="79"/>
      <c r="IUL7" s="79"/>
      <c r="IUM7" s="79"/>
      <c r="IUN7" s="79"/>
      <c r="IUO7" s="79"/>
      <c r="IUP7" s="79"/>
      <c r="IUQ7" s="79"/>
      <c r="IUR7" s="79"/>
      <c r="IUS7" s="79"/>
      <c r="IUT7" s="79"/>
      <c r="IUU7" s="79"/>
      <c r="IUV7" s="79"/>
      <c r="IUW7" s="79"/>
      <c r="IUX7" s="79"/>
      <c r="IUY7" s="79"/>
      <c r="IUZ7" s="79"/>
      <c r="IVA7" s="79"/>
      <c r="IVB7" s="79"/>
      <c r="IVC7" s="79"/>
      <c r="IVD7" s="79"/>
      <c r="IVE7" s="79"/>
      <c r="IVF7" s="79"/>
      <c r="IVG7" s="79"/>
      <c r="IVH7" s="79"/>
      <c r="IVI7" s="79"/>
      <c r="IVJ7" s="79"/>
      <c r="IVK7" s="79"/>
      <c r="IVL7" s="79"/>
      <c r="IVM7" s="79"/>
      <c r="IVN7" s="79"/>
      <c r="IVO7" s="79"/>
      <c r="IVP7" s="79"/>
      <c r="IVQ7" s="79"/>
      <c r="IVR7" s="79"/>
      <c r="IVS7" s="79"/>
      <c r="IVT7" s="79"/>
      <c r="IVU7" s="79"/>
      <c r="IVV7" s="79"/>
      <c r="IVW7" s="79"/>
      <c r="IVX7" s="79"/>
      <c r="IVY7" s="79"/>
      <c r="IVZ7" s="79"/>
      <c r="IWA7" s="79"/>
      <c r="IWB7" s="79"/>
      <c r="IWC7" s="79"/>
      <c r="IWD7" s="79"/>
      <c r="IWE7" s="79"/>
      <c r="IWF7" s="79"/>
      <c r="IWG7" s="79"/>
      <c r="IWH7" s="79"/>
      <c r="IWI7" s="79"/>
      <c r="IWJ7" s="79"/>
      <c r="IWK7" s="79"/>
      <c r="IWL7" s="79"/>
      <c r="IWM7" s="79"/>
      <c r="IWN7" s="79"/>
      <c r="IWO7" s="79"/>
      <c r="IWP7" s="79"/>
      <c r="IWQ7" s="79"/>
      <c r="IWR7" s="79"/>
      <c r="IWS7" s="79"/>
      <c r="IWT7" s="79"/>
      <c r="IWU7" s="79"/>
      <c r="IWV7" s="79"/>
      <c r="IWW7" s="79"/>
      <c r="IWX7" s="79"/>
      <c r="IWY7" s="79"/>
      <c r="IWZ7" s="79"/>
      <c r="IXA7" s="79"/>
      <c r="IXB7" s="79"/>
      <c r="IXC7" s="79"/>
      <c r="IXD7" s="79"/>
      <c r="IXE7" s="79"/>
      <c r="IXF7" s="79"/>
      <c r="IXG7" s="79"/>
      <c r="IXH7" s="79"/>
      <c r="IXI7" s="79"/>
      <c r="IXJ7" s="79"/>
      <c r="IXK7" s="79"/>
      <c r="IXL7" s="79"/>
      <c r="IXM7" s="79"/>
      <c r="IXN7" s="79"/>
      <c r="IXO7" s="79"/>
      <c r="IXP7" s="79"/>
      <c r="IXQ7" s="79"/>
      <c r="IXR7" s="79"/>
      <c r="IXS7" s="79"/>
      <c r="IXT7" s="79"/>
      <c r="IXU7" s="79"/>
      <c r="IXV7" s="79"/>
      <c r="IXW7" s="79"/>
      <c r="IXX7" s="79"/>
      <c r="IXY7" s="79"/>
      <c r="IXZ7" s="79"/>
      <c r="IYA7" s="79"/>
      <c r="IYB7" s="79"/>
      <c r="IYC7" s="79"/>
      <c r="IYD7" s="79"/>
      <c r="IYE7" s="79"/>
      <c r="IYF7" s="79"/>
      <c r="IYG7" s="79"/>
      <c r="IYH7" s="79"/>
      <c r="IYI7" s="79"/>
      <c r="IYJ7" s="79"/>
      <c r="IYK7" s="79"/>
      <c r="IYL7" s="79"/>
      <c r="IYM7" s="79"/>
      <c r="IYN7" s="79"/>
      <c r="IYO7" s="79"/>
      <c r="IYP7" s="79"/>
      <c r="IYQ7" s="79"/>
      <c r="IYR7" s="79"/>
      <c r="IYS7" s="79"/>
      <c r="IYT7" s="79"/>
      <c r="IYU7" s="79"/>
      <c r="IYV7" s="79"/>
      <c r="IYW7" s="79"/>
      <c r="IYX7" s="79"/>
      <c r="IYY7" s="79"/>
      <c r="IYZ7" s="79"/>
      <c r="IZA7" s="79"/>
      <c r="IZB7" s="79"/>
      <c r="IZC7" s="79"/>
      <c r="IZD7" s="79"/>
      <c r="IZE7" s="79"/>
      <c r="IZF7" s="79"/>
      <c r="IZG7" s="79"/>
      <c r="IZH7" s="79"/>
      <c r="IZI7" s="79"/>
      <c r="IZJ7" s="79"/>
      <c r="IZK7" s="79"/>
      <c r="IZL7" s="79"/>
      <c r="IZM7" s="79"/>
      <c r="IZN7" s="79"/>
      <c r="IZO7" s="79"/>
      <c r="IZP7" s="79"/>
      <c r="IZQ7" s="79"/>
      <c r="IZR7" s="79"/>
      <c r="IZS7" s="79"/>
      <c r="IZT7" s="79"/>
      <c r="IZU7" s="79"/>
      <c r="IZV7" s="79"/>
      <c r="IZW7" s="79"/>
      <c r="IZX7" s="79"/>
      <c r="IZY7" s="79"/>
      <c r="IZZ7" s="79"/>
      <c r="JAA7" s="79"/>
      <c r="JAB7" s="79"/>
      <c r="JAC7" s="79"/>
      <c r="JAD7" s="79"/>
      <c r="JAE7" s="79"/>
      <c r="JAF7" s="79"/>
      <c r="JAG7" s="79"/>
      <c r="JAH7" s="79"/>
      <c r="JAI7" s="79"/>
      <c r="JAJ7" s="79"/>
      <c r="JAK7" s="79"/>
      <c r="JAL7" s="79"/>
      <c r="JAM7" s="79"/>
      <c r="JAN7" s="79"/>
      <c r="JAO7" s="79"/>
      <c r="JAP7" s="79"/>
      <c r="JAQ7" s="79"/>
      <c r="JAR7" s="79"/>
      <c r="JAS7" s="79"/>
      <c r="JAT7" s="79"/>
      <c r="JAU7" s="79"/>
      <c r="JAV7" s="79"/>
      <c r="JAW7" s="79"/>
      <c r="JAX7" s="79"/>
      <c r="JAY7" s="79"/>
      <c r="JAZ7" s="79"/>
      <c r="JBA7" s="79"/>
      <c r="JBB7" s="79"/>
      <c r="JBC7" s="79"/>
      <c r="JBD7" s="79"/>
      <c r="JBE7" s="79"/>
      <c r="JBF7" s="79"/>
      <c r="JBG7" s="79"/>
      <c r="JBH7" s="79"/>
      <c r="JBI7" s="79"/>
      <c r="JBJ7" s="79"/>
      <c r="JBK7" s="79"/>
      <c r="JBL7" s="79"/>
      <c r="JBM7" s="79"/>
      <c r="JBN7" s="79"/>
      <c r="JBO7" s="79"/>
      <c r="JBP7" s="79"/>
      <c r="JBQ7" s="79"/>
      <c r="JBR7" s="79"/>
      <c r="JBS7" s="79"/>
      <c r="JBT7" s="79"/>
      <c r="JBU7" s="79"/>
      <c r="JBV7" s="79"/>
      <c r="JBW7" s="79"/>
      <c r="JBX7" s="79"/>
      <c r="JBY7" s="79"/>
      <c r="JBZ7" s="79"/>
      <c r="JCA7" s="79"/>
      <c r="JCB7" s="79"/>
      <c r="JCC7" s="79"/>
      <c r="JCD7" s="79"/>
      <c r="JCE7" s="79"/>
      <c r="JCF7" s="79"/>
      <c r="JCG7" s="79"/>
      <c r="JCH7" s="79"/>
      <c r="JCI7" s="79"/>
      <c r="JCJ7" s="79"/>
      <c r="JCK7" s="79"/>
      <c r="JCL7" s="79"/>
      <c r="JCM7" s="79"/>
      <c r="JCN7" s="79"/>
      <c r="JCO7" s="79"/>
      <c r="JCP7" s="79"/>
      <c r="JCQ7" s="79"/>
      <c r="JCR7" s="79"/>
      <c r="JCS7" s="79"/>
      <c r="JCT7" s="79"/>
      <c r="JCU7" s="79"/>
      <c r="JCV7" s="79"/>
      <c r="JCW7" s="79"/>
      <c r="JCX7" s="79"/>
      <c r="JCY7" s="79"/>
      <c r="JCZ7" s="79"/>
      <c r="JDA7" s="79"/>
      <c r="JDB7" s="79"/>
      <c r="JDC7" s="79"/>
      <c r="JDD7" s="79"/>
      <c r="JDE7" s="79"/>
      <c r="JDF7" s="79"/>
      <c r="JDG7" s="79"/>
      <c r="JDH7" s="79"/>
      <c r="JDI7" s="79"/>
      <c r="JDJ7" s="79"/>
      <c r="JDK7" s="79"/>
      <c r="JDL7" s="79"/>
      <c r="JDM7" s="79"/>
      <c r="JDN7" s="79"/>
      <c r="JDO7" s="79"/>
      <c r="JDP7" s="79"/>
      <c r="JDQ7" s="79"/>
      <c r="JDR7" s="79"/>
      <c r="JDS7" s="79"/>
      <c r="JDT7" s="79"/>
      <c r="JDU7" s="79"/>
      <c r="JDV7" s="79"/>
      <c r="JDW7" s="79"/>
      <c r="JDX7" s="79"/>
      <c r="JDY7" s="79"/>
      <c r="JDZ7" s="79"/>
      <c r="JEA7" s="79"/>
      <c r="JEB7" s="79"/>
      <c r="JEC7" s="79"/>
      <c r="JED7" s="79"/>
      <c r="JEE7" s="79"/>
      <c r="JEF7" s="79"/>
      <c r="JEG7" s="79"/>
      <c r="JEH7" s="79"/>
      <c r="JEI7" s="79"/>
      <c r="JEJ7" s="79"/>
      <c r="JEK7" s="79"/>
      <c r="JEL7" s="79"/>
      <c r="JEM7" s="79"/>
      <c r="JEN7" s="79"/>
      <c r="JEO7" s="79"/>
      <c r="JEP7" s="79"/>
      <c r="JEQ7" s="79"/>
      <c r="JER7" s="79"/>
      <c r="JES7" s="79"/>
      <c r="JET7" s="79"/>
      <c r="JEU7" s="79"/>
      <c r="JEV7" s="79"/>
      <c r="JEW7" s="79"/>
      <c r="JEX7" s="79"/>
      <c r="JEY7" s="79"/>
      <c r="JEZ7" s="79"/>
      <c r="JFA7" s="79"/>
      <c r="JFB7" s="79"/>
      <c r="JFC7" s="79"/>
      <c r="JFD7" s="79"/>
      <c r="JFE7" s="79"/>
      <c r="JFF7" s="79"/>
      <c r="JFG7" s="79"/>
      <c r="JFH7" s="79"/>
      <c r="JFI7" s="79"/>
      <c r="JFJ7" s="79"/>
      <c r="JFK7" s="79"/>
      <c r="JFL7" s="79"/>
      <c r="JFM7" s="79"/>
      <c r="JFN7" s="79"/>
      <c r="JFO7" s="79"/>
      <c r="JFP7" s="79"/>
      <c r="JFQ7" s="79"/>
      <c r="JFR7" s="79"/>
      <c r="JFS7" s="79"/>
      <c r="JFT7" s="79"/>
      <c r="JFU7" s="79"/>
      <c r="JFV7" s="79"/>
      <c r="JFW7" s="79"/>
      <c r="JFX7" s="79"/>
      <c r="JFY7" s="79"/>
      <c r="JFZ7" s="79"/>
      <c r="JGA7" s="79"/>
      <c r="JGB7" s="79"/>
      <c r="JGC7" s="79"/>
      <c r="JGD7" s="79"/>
      <c r="JGE7" s="79"/>
      <c r="JGF7" s="79"/>
      <c r="JGG7" s="79"/>
      <c r="JGH7" s="79"/>
      <c r="JGI7" s="79"/>
      <c r="JGJ7" s="79"/>
      <c r="JGK7" s="79"/>
      <c r="JGL7" s="79"/>
      <c r="JGM7" s="79"/>
      <c r="JGN7" s="79"/>
      <c r="JGO7" s="79"/>
      <c r="JGP7" s="79"/>
      <c r="JGQ7" s="79"/>
      <c r="JGR7" s="79"/>
      <c r="JGS7" s="79"/>
      <c r="JGT7" s="79"/>
      <c r="JGU7" s="79"/>
      <c r="JGV7" s="79"/>
      <c r="JGW7" s="79"/>
      <c r="JGX7" s="79"/>
      <c r="JGY7" s="79"/>
      <c r="JGZ7" s="79"/>
      <c r="JHA7" s="79"/>
      <c r="JHB7" s="79"/>
      <c r="JHC7" s="79"/>
      <c r="JHD7" s="79"/>
      <c r="JHE7" s="79"/>
      <c r="JHF7" s="79"/>
      <c r="JHG7" s="79"/>
      <c r="JHH7" s="79"/>
      <c r="JHI7" s="79"/>
      <c r="JHJ7" s="79"/>
      <c r="JHK7" s="79"/>
      <c r="JHL7" s="79"/>
      <c r="JHM7" s="79"/>
      <c r="JHN7" s="79"/>
      <c r="JHO7" s="79"/>
      <c r="JHP7" s="79"/>
      <c r="JHQ7" s="79"/>
      <c r="JHR7" s="79"/>
      <c r="JHS7" s="79"/>
      <c r="JHT7" s="79"/>
      <c r="JHU7" s="79"/>
      <c r="JHV7" s="79"/>
      <c r="JHW7" s="79"/>
      <c r="JHX7" s="79"/>
      <c r="JHY7" s="79"/>
      <c r="JHZ7" s="79"/>
      <c r="JIA7" s="79"/>
      <c r="JIB7" s="79"/>
      <c r="JIC7" s="79"/>
      <c r="JID7" s="79"/>
      <c r="JIE7" s="79"/>
      <c r="JIF7" s="79"/>
      <c r="JIG7" s="79"/>
      <c r="JIH7" s="79"/>
      <c r="JII7" s="79"/>
      <c r="JIJ7" s="79"/>
      <c r="JIK7" s="79"/>
      <c r="JIL7" s="79"/>
      <c r="JIM7" s="79"/>
      <c r="JIN7" s="79"/>
      <c r="JIO7" s="79"/>
      <c r="JIP7" s="79"/>
      <c r="JIQ7" s="79"/>
      <c r="JIR7" s="79"/>
      <c r="JIS7" s="79"/>
      <c r="JIT7" s="79"/>
      <c r="JIU7" s="79"/>
      <c r="JIV7" s="79"/>
      <c r="JIW7" s="79"/>
      <c r="JIX7" s="79"/>
      <c r="JIY7" s="79"/>
      <c r="JIZ7" s="79"/>
      <c r="JJA7" s="79"/>
      <c r="JJB7" s="79"/>
      <c r="JJC7" s="79"/>
      <c r="JJD7" s="79"/>
      <c r="JJE7" s="79"/>
      <c r="JJF7" s="79"/>
      <c r="JJG7" s="79"/>
      <c r="JJH7" s="79"/>
      <c r="JJI7" s="79"/>
      <c r="JJJ7" s="79"/>
      <c r="JJK7" s="79"/>
      <c r="JJL7" s="79"/>
      <c r="JJM7" s="79"/>
      <c r="JJN7" s="79"/>
      <c r="JJO7" s="79"/>
      <c r="JJP7" s="79"/>
      <c r="JJQ7" s="79"/>
      <c r="JJR7" s="79"/>
      <c r="JJS7" s="79"/>
      <c r="JJT7" s="79"/>
      <c r="JJU7" s="79"/>
      <c r="JJV7" s="79"/>
      <c r="JJW7" s="79"/>
      <c r="JJX7" s="79"/>
      <c r="JJY7" s="79"/>
      <c r="JJZ7" s="79"/>
      <c r="JKA7" s="79"/>
      <c r="JKB7" s="79"/>
      <c r="JKC7" s="79"/>
      <c r="JKD7" s="79"/>
      <c r="JKE7" s="79"/>
      <c r="JKF7" s="79"/>
      <c r="JKG7" s="79"/>
      <c r="JKH7" s="79"/>
      <c r="JKI7" s="79"/>
      <c r="JKJ7" s="79"/>
      <c r="JKK7" s="79"/>
      <c r="JKL7" s="79"/>
      <c r="JKM7" s="79"/>
      <c r="JKN7" s="79"/>
      <c r="JKO7" s="79"/>
      <c r="JKP7" s="79"/>
      <c r="JKQ7" s="79"/>
      <c r="JKR7" s="79"/>
      <c r="JKS7" s="79"/>
      <c r="JKT7" s="79"/>
      <c r="JKU7" s="79"/>
      <c r="JKV7" s="79"/>
      <c r="JKW7" s="79"/>
      <c r="JKX7" s="79"/>
      <c r="JKY7" s="79"/>
      <c r="JKZ7" s="79"/>
      <c r="JLA7" s="79"/>
      <c r="JLB7" s="79"/>
      <c r="JLC7" s="79"/>
      <c r="JLD7" s="79"/>
      <c r="JLE7" s="79"/>
      <c r="JLF7" s="79"/>
      <c r="JLG7" s="79"/>
      <c r="JLH7" s="79"/>
      <c r="JLI7" s="79"/>
      <c r="JLJ7" s="79"/>
      <c r="JLK7" s="79"/>
      <c r="JLL7" s="79"/>
      <c r="JLM7" s="79"/>
      <c r="JLN7" s="79"/>
      <c r="JLO7" s="79"/>
      <c r="JLP7" s="79"/>
      <c r="JLQ7" s="79"/>
      <c r="JLR7" s="79"/>
      <c r="JLS7" s="79"/>
      <c r="JLT7" s="79"/>
      <c r="JLU7" s="79"/>
      <c r="JLV7" s="79"/>
      <c r="JLW7" s="79"/>
      <c r="JLX7" s="79"/>
      <c r="JLY7" s="79"/>
      <c r="JLZ7" s="79"/>
      <c r="JMA7" s="79"/>
      <c r="JMB7" s="79"/>
      <c r="JMC7" s="79"/>
      <c r="JMD7" s="79"/>
      <c r="JME7" s="79"/>
      <c r="JMF7" s="79"/>
      <c r="JMG7" s="79"/>
      <c r="JMH7" s="79"/>
      <c r="JMI7" s="79"/>
      <c r="JMJ7" s="79"/>
      <c r="JMK7" s="79"/>
      <c r="JML7" s="79"/>
      <c r="JMM7" s="79"/>
      <c r="JMN7" s="79"/>
      <c r="JMO7" s="79"/>
      <c r="JMP7" s="79"/>
      <c r="JMQ7" s="79"/>
      <c r="JMR7" s="79"/>
      <c r="JMS7" s="79"/>
      <c r="JMT7" s="79"/>
      <c r="JMU7" s="79"/>
      <c r="JMV7" s="79"/>
      <c r="JMW7" s="79"/>
      <c r="JMX7" s="79"/>
      <c r="JMY7" s="79"/>
      <c r="JMZ7" s="79"/>
      <c r="JNA7" s="79"/>
      <c r="JNB7" s="79"/>
      <c r="JNC7" s="79"/>
      <c r="JND7" s="79"/>
      <c r="JNE7" s="79"/>
      <c r="JNF7" s="79"/>
      <c r="JNG7" s="79"/>
      <c r="JNH7" s="79"/>
      <c r="JNI7" s="79"/>
      <c r="JNJ7" s="79"/>
      <c r="JNK7" s="79"/>
      <c r="JNL7" s="79"/>
      <c r="JNM7" s="79"/>
      <c r="JNN7" s="79"/>
      <c r="JNO7" s="79"/>
      <c r="JNP7" s="79"/>
      <c r="JNQ7" s="79"/>
      <c r="JNR7" s="79"/>
      <c r="JNS7" s="79"/>
      <c r="JNT7" s="79"/>
      <c r="JNU7" s="79"/>
      <c r="JNV7" s="79"/>
      <c r="JNW7" s="79"/>
      <c r="JNX7" s="79"/>
      <c r="JNY7" s="79"/>
      <c r="JNZ7" s="79"/>
      <c r="JOA7" s="79"/>
      <c r="JOB7" s="79"/>
      <c r="JOC7" s="79"/>
      <c r="JOD7" s="79"/>
      <c r="JOE7" s="79"/>
      <c r="JOF7" s="79"/>
      <c r="JOG7" s="79"/>
      <c r="JOH7" s="79"/>
      <c r="JOI7" s="79"/>
      <c r="JOJ7" s="79"/>
      <c r="JOK7" s="79"/>
      <c r="JOL7" s="79"/>
      <c r="JOM7" s="79"/>
      <c r="JON7" s="79"/>
      <c r="JOO7" s="79"/>
      <c r="JOP7" s="79"/>
      <c r="JOQ7" s="79"/>
      <c r="JOR7" s="79"/>
      <c r="JOS7" s="79"/>
      <c r="JOT7" s="79"/>
      <c r="JOU7" s="79"/>
      <c r="JOV7" s="79"/>
      <c r="JOW7" s="79"/>
      <c r="JOX7" s="79"/>
      <c r="JOY7" s="79"/>
      <c r="JOZ7" s="79"/>
      <c r="JPA7" s="79"/>
      <c r="JPB7" s="79"/>
      <c r="JPC7" s="79"/>
      <c r="JPD7" s="79"/>
      <c r="JPE7" s="79"/>
      <c r="JPF7" s="79"/>
      <c r="JPG7" s="79"/>
      <c r="JPH7" s="79"/>
      <c r="JPI7" s="79"/>
      <c r="JPJ7" s="79"/>
      <c r="JPK7" s="79"/>
      <c r="JPL7" s="79"/>
      <c r="JPM7" s="79"/>
      <c r="JPN7" s="79"/>
      <c r="JPO7" s="79"/>
      <c r="JPP7" s="79"/>
      <c r="JPQ7" s="79"/>
      <c r="JPR7" s="79"/>
      <c r="JPS7" s="79"/>
      <c r="JPT7" s="79"/>
      <c r="JPU7" s="79"/>
      <c r="JPV7" s="79"/>
      <c r="JPW7" s="79"/>
      <c r="JPX7" s="79"/>
      <c r="JPY7" s="79"/>
      <c r="JPZ7" s="79"/>
      <c r="JQA7" s="79"/>
      <c r="JQB7" s="79"/>
      <c r="JQC7" s="79"/>
      <c r="JQD7" s="79"/>
      <c r="JQE7" s="79"/>
      <c r="JQF7" s="79"/>
      <c r="JQG7" s="79"/>
      <c r="JQH7" s="79"/>
      <c r="JQI7" s="79"/>
      <c r="JQJ7" s="79"/>
      <c r="JQK7" s="79"/>
      <c r="JQL7" s="79"/>
      <c r="JQM7" s="79"/>
      <c r="JQN7" s="79"/>
      <c r="JQO7" s="79"/>
      <c r="JQP7" s="79"/>
      <c r="JQQ7" s="79"/>
      <c r="JQR7" s="79"/>
      <c r="JQS7" s="79"/>
      <c r="JQT7" s="79"/>
      <c r="JQU7" s="79"/>
      <c r="JQV7" s="79"/>
      <c r="JQW7" s="79"/>
      <c r="JQX7" s="79"/>
      <c r="JQY7" s="79"/>
      <c r="JQZ7" s="79"/>
      <c r="JRA7" s="79"/>
      <c r="JRB7" s="79"/>
      <c r="JRC7" s="79"/>
      <c r="JRD7" s="79"/>
      <c r="JRE7" s="79"/>
      <c r="JRF7" s="79"/>
      <c r="JRG7" s="79"/>
      <c r="JRH7" s="79"/>
      <c r="JRI7" s="79"/>
      <c r="JRJ7" s="79"/>
      <c r="JRK7" s="79"/>
      <c r="JRL7" s="79"/>
      <c r="JRM7" s="79"/>
      <c r="JRN7" s="79"/>
      <c r="JRO7" s="79"/>
      <c r="JRP7" s="79"/>
      <c r="JRQ7" s="79"/>
      <c r="JRR7" s="79"/>
      <c r="JRS7" s="79"/>
      <c r="JRT7" s="79"/>
      <c r="JRU7" s="79"/>
      <c r="JRV7" s="79"/>
      <c r="JRW7" s="79"/>
      <c r="JRX7" s="79"/>
      <c r="JRY7" s="79"/>
      <c r="JRZ7" s="79"/>
      <c r="JSA7" s="79"/>
      <c r="JSB7" s="79"/>
      <c r="JSC7" s="79"/>
      <c r="JSD7" s="79"/>
      <c r="JSE7" s="79"/>
      <c r="JSF7" s="79"/>
      <c r="JSG7" s="79"/>
      <c r="JSH7" s="79"/>
      <c r="JSI7" s="79"/>
      <c r="JSJ7" s="79"/>
      <c r="JSK7" s="79"/>
      <c r="JSL7" s="79"/>
      <c r="JSM7" s="79"/>
      <c r="JSN7" s="79"/>
      <c r="JSO7" s="79"/>
      <c r="JSP7" s="79"/>
      <c r="JSQ7" s="79"/>
      <c r="JSR7" s="79"/>
      <c r="JSS7" s="79"/>
      <c r="JST7" s="79"/>
      <c r="JSU7" s="79"/>
      <c r="JSV7" s="79"/>
      <c r="JSW7" s="79"/>
      <c r="JSX7" s="79"/>
      <c r="JSY7" s="79"/>
      <c r="JSZ7" s="79"/>
      <c r="JTA7" s="79"/>
      <c r="JTB7" s="79"/>
      <c r="JTC7" s="79"/>
      <c r="JTD7" s="79"/>
      <c r="JTE7" s="79"/>
      <c r="JTF7" s="79"/>
      <c r="JTG7" s="79"/>
      <c r="JTH7" s="79"/>
      <c r="JTI7" s="79"/>
      <c r="JTJ7" s="79"/>
      <c r="JTK7" s="79"/>
      <c r="JTL7" s="79"/>
      <c r="JTM7" s="79"/>
      <c r="JTN7" s="79"/>
      <c r="JTO7" s="79"/>
      <c r="JTP7" s="79"/>
      <c r="JTQ7" s="79"/>
      <c r="JTR7" s="79"/>
      <c r="JTS7" s="79"/>
      <c r="JTT7" s="79"/>
      <c r="JTU7" s="79"/>
      <c r="JTV7" s="79"/>
      <c r="JTW7" s="79"/>
      <c r="JTX7" s="79"/>
      <c r="JTY7" s="79"/>
      <c r="JTZ7" s="79"/>
      <c r="JUA7" s="79"/>
      <c r="JUB7" s="79"/>
      <c r="JUC7" s="79"/>
      <c r="JUD7" s="79"/>
      <c r="JUE7" s="79"/>
      <c r="JUF7" s="79"/>
      <c r="JUG7" s="79"/>
      <c r="JUH7" s="79"/>
      <c r="JUI7" s="79"/>
      <c r="JUJ7" s="79"/>
      <c r="JUK7" s="79"/>
      <c r="JUL7" s="79"/>
      <c r="JUM7" s="79"/>
      <c r="JUN7" s="79"/>
      <c r="JUO7" s="79"/>
      <c r="JUP7" s="79"/>
      <c r="JUQ7" s="79"/>
      <c r="JUR7" s="79"/>
      <c r="JUS7" s="79"/>
      <c r="JUT7" s="79"/>
      <c r="JUU7" s="79"/>
      <c r="JUV7" s="79"/>
      <c r="JUW7" s="79"/>
      <c r="JUX7" s="79"/>
      <c r="JUY7" s="79"/>
      <c r="JUZ7" s="79"/>
      <c r="JVA7" s="79"/>
      <c r="JVB7" s="79"/>
      <c r="JVC7" s="79"/>
      <c r="JVD7" s="79"/>
      <c r="JVE7" s="79"/>
      <c r="JVF7" s="79"/>
      <c r="JVG7" s="79"/>
      <c r="JVH7" s="79"/>
      <c r="JVI7" s="79"/>
      <c r="JVJ7" s="79"/>
      <c r="JVK7" s="79"/>
      <c r="JVL7" s="79"/>
      <c r="JVM7" s="79"/>
      <c r="JVN7" s="79"/>
      <c r="JVO7" s="79"/>
      <c r="JVP7" s="79"/>
      <c r="JVQ7" s="79"/>
      <c r="JVR7" s="79"/>
      <c r="JVS7" s="79"/>
      <c r="JVT7" s="79"/>
      <c r="JVU7" s="79"/>
      <c r="JVV7" s="79"/>
      <c r="JVW7" s="79"/>
      <c r="JVX7" s="79"/>
      <c r="JVY7" s="79"/>
      <c r="JVZ7" s="79"/>
      <c r="JWA7" s="79"/>
      <c r="JWB7" s="79"/>
      <c r="JWC7" s="79"/>
      <c r="JWD7" s="79"/>
      <c r="JWE7" s="79"/>
      <c r="JWF7" s="79"/>
      <c r="JWG7" s="79"/>
      <c r="JWH7" s="79"/>
      <c r="JWI7" s="79"/>
      <c r="JWJ7" s="79"/>
      <c r="JWK7" s="79"/>
      <c r="JWL7" s="79"/>
      <c r="JWM7" s="79"/>
      <c r="JWN7" s="79"/>
      <c r="JWO7" s="79"/>
      <c r="JWP7" s="79"/>
      <c r="JWQ7" s="79"/>
      <c r="JWR7" s="79"/>
      <c r="JWS7" s="79"/>
      <c r="JWT7" s="79"/>
      <c r="JWU7" s="79"/>
      <c r="JWV7" s="79"/>
      <c r="JWW7" s="79"/>
      <c r="JWX7" s="79"/>
      <c r="JWY7" s="79"/>
      <c r="JWZ7" s="79"/>
      <c r="JXA7" s="79"/>
      <c r="JXB7" s="79"/>
      <c r="JXC7" s="79"/>
      <c r="JXD7" s="79"/>
      <c r="JXE7" s="79"/>
      <c r="JXF7" s="79"/>
      <c r="JXG7" s="79"/>
      <c r="JXH7" s="79"/>
      <c r="JXI7" s="79"/>
      <c r="JXJ7" s="79"/>
      <c r="JXK7" s="79"/>
      <c r="JXL7" s="79"/>
      <c r="JXM7" s="79"/>
      <c r="JXN7" s="79"/>
      <c r="JXO7" s="79"/>
      <c r="JXP7" s="79"/>
      <c r="JXQ7" s="79"/>
      <c r="JXR7" s="79"/>
      <c r="JXS7" s="79"/>
      <c r="JXT7" s="79"/>
      <c r="JXU7" s="79"/>
      <c r="JXV7" s="79"/>
      <c r="JXW7" s="79"/>
      <c r="JXX7" s="79"/>
      <c r="JXY7" s="79"/>
      <c r="JXZ7" s="79"/>
      <c r="JYA7" s="79"/>
      <c r="JYB7" s="79"/>
      <c r="JYC7" s="79"/>
      <c r="JYD7" s="79"/>
      <c r="JYE7" s="79"/>
      <c r="JYF7" s="79"/>
      <c r="JYG7" s="79"/>
      <c r="JYH7" s="79"/>
      <c r="JYI7" s="79"/>
      <c r="JYJ7" s="79"/>
      <c r="JYK7" s="79"/>
      <c r="JYL7" s="79"/>
      <c r="JYM7" s="79"/>
      <c r="JYN7" s="79"/>
      <c r="JYO7" s="79"/>
      <c r="JYP7" s="79"/>
      <c r="JYQ7" s="79"/>
      <c r="JYR7" s="79"/>
      <c r="JYS7" s="79"/>
      <c r="JYT7" s="79"/>
      <c r="JYU7" s="79"/>
      <c r="JYV7" s="79"/>
      <c r="JYW7" s="79"/>
      <c r="JYX7" s="79"/>
      <c r="JYY7" s="79"/>
      <c r="JYZ7" s="79"/>
      <c r="JZA7" s="79"/>
      <c r="JZB7" s="79"/>
      <c r="JZC7" s="79"/>
      <c r="JZD7" s="79"/>
      <c r="JZE7" s="79"/>
      <c r="JZF7" s="79"/>
      <c r="JZG7" s="79"/>
      <c r="JZH7" s="79"/>
      <c r="JZI7" s="79"/>
      <c r="JZJ7" s="79"/>
      <c r="JZK7" s="79"/>
      <c r="JZL7" s="79"/>
      <c r="JZM7" s="79"/>
      <c r="JZN7" s="79"/>
      <c r="JZO7" s="79"/>
      <c r="JZP7" s="79"/>
      <c r="JZQ7" s="79"/>
      <c r="JZR7" s="79"/>
      <c r="JZS7" s="79"/>
      <c r="JZT7" s="79"/>
      <c r="JZU7" s="79"/>
      <c r="JZV7" s="79"/>
      <c r="JZW7" s="79"/>
      <c r="JZX7" s="79"/>
      <c r="JZY7" s="79"/>
      <c r="JZZ7" s="79"/>
      <c r="KAA7" s="79"/>
      <c r="KAB7" s="79"/>
      <c r="KAC7" s="79"/>
      <c r="KAD7" s="79"/>
      <c r="KAE7" s="79"/>
      <c r="KAF7" s="79"/>
      <c r="KAG7" s="79"/>
      <c r="KAH7" s="79"/>
      <c r="KAI7" s="79"/>
      <c r="KAJ7" s="79"/>
      <c r="KAK7" s="79"/>
      <c r="KAL7" s="79"/>
      <c r="KAM7" s="79"/>
      <c r="KAN7" s="79"/>
      <c r="KAO7" s="79"/>
      <c r="KAP7" s="79"/>
      <c r="KAQ7" s="79"/>
      <c r="KAR7" s="79"/>
      <c r="KAS7" s="79"/>
      <c r="KAT7" s="79"/>
      <c r="KAU7" s="79"/>
      <c r="KAV7" s="79"/>
      <c r="KAW7" s="79"/>
      <c r="KAX7" s="79"/>
      <c r="KAY7" s="79"/>
      <c r="KAZ7" s="79"/>
      <c r="KBA7" s="79"/>
      <c r="KBB7" s="79"/>
      <c r="KBC7" s="79"/>
      <c r="KBD7" s="79"/>
      <c r="KBE7" s="79"/>
      <c r="KBF7" s="79"/>
      <c r="KBG7" s="79"/>
      <c r="KBH7" s="79"/>
      <c r="KBI7" s="79"/>
      <c r="KBJ7" s="79"/>
      <c r="KBK7" s="79"/>
      <c r="KBL7" s="79"/>
      <c r="KBM7" s="79"/>
      <c r="KBN7" s="79"/>
      <c r="KBO7" s="79"/>
      <c r="KBP7" s="79"/>
      <c r="KBQ7" s="79"/>
      <c r="KBR7" s="79"/>
      <c r="KBS7" s="79"/>
      <c r="KBT7" s="79"/>
      <c r="KBU7" s="79"/>
      <c r="KBV7" s="79"/>
      <c r="KBW7" s="79"/>
      <c r="KBX7" s="79"/>
      <c r="KBY7" s="79"/>
      <c r="KBZ7" s="79"/>
      <c r="KCA7" s="79"/>
      <c r="KCB7" s="79"/>
      <c r="KCC7" s="79"/>
      <c r="KCD7" s="79"/>
      <c r="KCE7" s="79"/>
      <c r="KCF7" s="79"/>
      <c r="KCG7" s="79"/>
      <c r="KCH7" s="79"/>
      <c r="KCI7" s="79"/>
      <c r="KCJ7" s="79"/>
      <c r="KCK7" s="79"/>
      <c r="KCL7" s="79"/>
      <c r="KCM7" s="79"/>
      <c r="KCN7" s="79"/>
      <c r="KCO7" s="79"/>
      <c r="KCP7" s="79"/>
      <c r="KCQ7" s="79"/>
      <c r="KCR7" s="79"/>
      <c r="KCS7" s="79"/>
      <c r="KCT7" s="79"/>
      <c r="KCU7" s="79"/>
      <c r="KCV7" s="79"/>
      <c r="KCW7" s="79"/>
      <c r="KCX7" s="79"/>
      <c r="KCY7" s="79"/>
      <c r="KCZ7" s="79"/>
      <c r="KDA7" s="79"/>
      <c r="KDB7" s="79"/>
      <c r="KDC7" s="79"/>
      <c r="KDD7" s="79"/>
      <c r="KDE7" s="79"/>
      <c r="KDF7" s="79"/>
      <c r="KDG7" s="79"/>
      <c r="KDH7" s="79"/>
      <c r="KDI7" s="79"/>
      <c r="KDJ7" s="79"/>
      <c r="KDK7" s="79"/>
      <c r="KDL7" s="79"/>
      <c r="KDM7" s="79"/>
      <c r="KDN7" s="79"/>
      <c r="KDO7" s="79"/>
      <c r="KDP7" s="79"/>
      <c r="KDQ7" s="79"/>
      <c r="KDR7" s="79"/>
      <c r="KDS7" s="79"/>
      <c r="KDT7" s="79"/>
      <c r="KDU7" s="79"/>
      <c r="KDV7" s="79"/>
      <c r="KDW7" s="79"/>
      <c r="KDX7" s="79"/>
      <c r="KDY7" s="79"/>
      <c r="KDZ7" s="79"/>
      <c r="KEA7" s="79"/>
      <c r="KEB7" s="79"/>
      <c r="KEC7" s="79"/>
      <c r="KED7" s="79"/>
      <c r="KEE7" s="79"/>
      <c r="KEF7" s="79"/>
      <c r="KEG7" s="79"/>
      <c r="KEH7" s="79"/>
      <c r="KEI7" s="79"/>
      <c r="KEJ7" s="79"/>
      <c r="KEK7" s="79"/>
      <c r="KEL7" s="79"/>
      <c r="KEM7" s="79"/>
      <c r="KEN7" s="79"/>
      <c r="KEO7" s="79"/>
      <c r="KEP7" s="79"/>
      <c r="KEQ7" s="79"/>
      <c r="KER7" s="79"/>
      <c r="KES7" s="79"/>
      <c r="KET7" s="79"/>
      <c r="KEU7" s="79"/>
      <c r="KEV7" s="79"/>
      <c r="KEW7" s="79"/>
      <c r="KEX7" s="79"/>
      <c r="KEY7" s="79"/>
      <c r="KEZ7" s="79"/>
      <c r="KFA7" s="79"/>
      <c r="KFB7" s="79"/>
      <c r="KFC7" s="79"/>
      <c r="KFD7" s="79"/>
      <c r="KFE7" s="79"/>
      <c r="KFF7" s="79"/>
      <c r="KFG7" s="79"/>
      <c r="KFH7" s="79"/>
      <c r="KFI7" s="79"/>
      <c r="KFJ7" s="79"/>
      <c r="KFK7" s="79"/>
      <c r="KFL7" s="79"/>
      <c r="KFM7" s="79"/>
      <c r="KFN7" s="79"/>
      <c r="KFO7" s="79"/>
      <c r="KFP7" s="79"/>
      <c r="KFQ7" s="79"/>
      <c r="KFR7" s="79"/>
      <c r="KFS7" s="79"/>
      <c r="KFT7" s="79"/>
      <c r="KFU7" s="79"/>
      <c r="KFV7" s="79"/>
      <c r="KFW7" s="79"/>
      <c r="KFX7" s="79"/>
      <c r="KFY7" s="79"/>
      <c r="KFZ7" s="79"/>
      <c r="KGA7" s="79"/>
      <c r="KGB7" s="79"/>
      <c r="KGC7" s="79"/>
      <c r="KGD7" s="79"/>
      <c r="KGE7" s="79"/>
      <c r="KGF7" s="79"/>
      <c r="KGG7" s="79"/>
      <c r="KGH7" s="79"/>
      <c r="KGI7" s="79"/>
      <c r="KGJ7" s="79"/>
      <c r="KGK7" s="79"/>
      <c r="KGL7" s="79"/>
      <c r="KGM7" s="79"/>
      <c r="KGN7" s="79"/>
      <c r="KGO7" s="79"/>
      <c r="KGP7" s="79"/>
      <c r="KGQ7" s="79"/>
      <c r="KGR7" s="79"/>
      <c r="KGS7" s="79"/>
      <c r="KGT7" s="79"/>
      <c r="KGU7" s="79"/>
      <c r="KGV7" s="79"/>
      <c r="KGW7" s="79"/>
      <c r="KGX7" s="79"/>
      <c r="KGY7" s="79"/>
      <c r="KGZ7" s="79"/>
      <c r="KHA7" s="79"/>
      <c r="KHB7" s="79"/>
      <c r="KHC7" s="79"/>
      <c r="KHD7" s="79"/>
      <c r="KHE7" s="79"/>
      <c r="KHF7" s="79"/>
      <c r="KHG7" s="79"/>
      <c r="KHH7" s="79"/>
      <c r="KHI7" s="79"/>
      <c r="KHJ7" s="79"/>
      <c r="KHK7" s="79"/>
      <c r="KHL7" s="79"/>
      <c r="KHM7" s="79"/>
      <c r="KHN7" s="79"/>
      <c r="KHO7" s="79"/>
      <c r="KHP7" s="79"/>
      <c r="KHQ7" s="79"/>
      <c r="KHR7" s="79"/>
      <c r="KHS7" s="79"/>
      <c r="KHT7" s="79"/>
      <c r="KHU7" s="79"/>
      <c r="KHV7" s="79"/>
      <c r="KHW7" s="79"/>
      <c r="KHX7" s="79"/>
      <c r="KHY7" s="79"/>
      <c r="KHZ7" s="79"/>
      <c r="KIA7" s="79"/>
      <c r="KIB7" s="79"/>
      <c r="KIC7" s="79"/>
      <c r="KID7" s="79"/>
      <c r="KIE7" s="79"/>
      <c r="KIF7" s="79"/>
      <c r="KIG7" s="79"/>
      <c r="KIH7" s="79"/>
      <c r="KII7" s="79"/>
      <c r="KIJ7" s="79"/>
      <c r="KIK7" s="79"/>
      <c r="KIL7" s="79"/>
      <c r="KIM7" s="79"/>
      <c r="KIN7" s="79"/>
      <c r="KIO7" s="79"/>
      <c r="KIP7" s="79"/>
      <c r="KIQ7" s="79"/>
      <c r="KIR7" s="79"/>
      <c r="KIS7" s="79"/>
      <c r="KIT7" s="79"/>
      <c r="KIU7" s="79"/>
      <c r="KIV7" s="79"/>
      <c r="KIW7" s="79"/>
      <c r="KIX7" s="79"/>
      <c r="KIY7" s="79"/>
      <c r="KIZ7" s="79"/>
      <c r="KJA7" s="79"/>
      <c r="KJB7" s="79"/>
      <c r="KJC7" s="79"/>
      <c r="KJD7" s="79"/>
      <c r="KJE7" s="79"/>
      <c r="KJF7" s="79"/>
      <c r="KJG7" s="79"/>
      <c r="KJH7" s="79"/>
      <c r="KJI7" s="79"/>
      <c r="KJJ7" s="79"/>
      <c r="KJK7" s="79"/>
      <c r="KJL7" s="79"/>
      <c r="KJM7" s="79"/>
      <c r="KJN7" s="79"/>
      <c r="KJO7" s="79"/>
      <c r="KJP7" s="79"/>
      <c r="KJQ7" s="79"/>
      <c r="KJR7" s="79"/>
      <c r="KJS7" s="79"/>
      <c r="KJT7" s="79"/>
      <c r="KJU7" s="79"/>
      <c r="KJV7" s="79"/>
      <c r="KJW7" s="79"/>
      <c r="KJX7" s="79"/>
      <c r="KJY7" s="79"/>
      <c r="KJZ7" s="79"/>
      <c r="KKA7" s="79"/>
      <c r="KKB7" s="79"/>
      <c r="KKC7" s="79"/>
      <c r="KKD7" s="79"/>
      <c r="KKE7" s="79"/>
      <c r="KKF7" s="79"/>
      <c r="KKG7" s="79"/>
      <c r="KKH7" s="79"/>
      <c r="KKI7" s="79"/>
      <c r="KKJ7" s="79"/>
      <c r="KKK7" s="79"/>
      <c r="KKL7" s="79"/>
      <c r="KKM7" s="79"/>
      <c r="KKN7" s="79"/>
      <c r="KKO7" s="79"/>
      <c r="KKP7" s="79"/>
      <c r="KKQ7" s="79"/>
      <c r="KKR7" s="79"/>
      <c r="KKS7" s="79"/>
      <c r="KKT7" s="79"/>
      <c r="KKU7" s="79"/>
      <c r="KKV7" s="79"/>
      <c r="KKW7" s="79"/>
      <c r="KKX7" s="79"/>
      <c r="KKY7" s="79"/>
      <c r="KKZ7" s="79"/>
      <c r="KLA7" s="79"/>
      <c r="KLB7" s="79"/>
      <c r="KLC7" s="79"/>
      <c r="KLD7" s="79"/>
      <c r="KLE7" s="79"/>
      <c r="KLF7" s="79"/>
      <c r="KLG7" s="79"/>
      <c r="KLH7" s="79"/>
      <c r="KLI7" s="79"/>
      <c r="KLJ7" s="79"/>
      <c r="KLK7" s="79"/>
      <c r="KLL7" s="79"/>
      <c r="KLM7" s="79"/>
      <c r="KLN7" s="79"/>
      <c r="KLO7" s="79"/>
      <c r="KLP7" s="79"/>
      <c r="KLQ7" s="79"/>
      <c r="KLR7" s="79"/>
      <c r="KLS7" s="79"/>
      <c r="KLT7" s="79"/>
      <c r="KLU7" s="79"/>
      <c r="KLV7" s="79"/>
      <c r="KLW7" s="79"/>
      <c r="KLX7" s="79"/>
      <c r="KLY7" s="79"/>
      <c r="KLZ7" s="79"/>
      <c r="KMA7" s="79"/>
      <c r="KMB7" s="79"/>
      <c r="KMC7" s="79"/>
      <c r="KMD7" s="79"/>
      <c r="KME7" s="79"/>
      <c r="KMF7" s="79"/>
      <c r="KMG7" s="79"/>
      <c r="KMH7" s="79"/>
      <c r="KMI7" s="79"/>
      <c r="KMJ7" s="79"/>
      <c r="KMK7" s="79"/>
      <c r="KML7" s="79"/>
      <c r="KMM7" s="79"/>
      <c r="KMN7" s="79"/>
      <c r="KMO7" s="79"/>
      <c r="KMP7" s="79"/>
      <c r="KMQ7" s="79"/>
      <c r="KMR7" s="79"/>
      <c r="KMS7" s="79"/>
      <c r="KMT7" s="79"/>
      <c r="KMU7" s="79"/>
      <c r="KMV7" s="79"/>
      <c r="KMW7" s="79"/>
      <c r="KMX7" s="79"/>
      <c r="KMY7" s="79"/>
      <c r="KMZ7" s="79"/>
      <c r="KNA7" s="79"/>
      <c r="KNB7" s="79"/>
      <c r="KNC7" s="79"/>
      <c r="KND7" s="79"/>
      <c r="KNE7" s="79"/>
      <c r="KNF7" s="79"/>
      <c r="KNG7" s="79"/>
      <c r="KNH7" s="79"/>
      <c r="KNI7" s="79"/>
      <c r="KNJ7" s="79"/>
      <c r="KNK7" s="79"/>
      <c r="KNL7" s="79"/>
      <c r="KNM7" s="79"/>
      <c r="KNN7" s="79"/>
      <c r="KNO7" s="79"/>
      <c r="KNP7" s="79"/>
      <c r="KNQ7" s="79"/>
      <c r="KNR7" s="79"/>
      <c r="KNS7" s="79"/>
      <c r="KNT7" s="79"/>
      <c r="KNU7" s="79"/>
      <c r="KNV7" s="79"/>
      <c r="KNW7" s="79"/>
      <c r="KNX7" s="79"/>
      <c r="KNY7" s="79"/>
      <c r="KNZ7" s="79"/>
      <c r="KOA7" s="79"/>
      <c r="KOB7" s="79"/>
      <c r="KOC7" s="79"/>
      <c r="KOD7" s="79"/>
      <c r="KOE7" s="79"/>
      <c r="KOF7" s="79"/>
      <c r="KOG7" s="79"/>
      <c r="KOH7" s="79"/>
      <c r="KOI7" s="79"/>
      <c r="KOJ7" s="79"/>
      <c r="KOK7" s="79"/>
      <c r="KOL7" s="79"/>
      <c r="KOM7" s="79"/>
      <c r="KON7" s="79"/>
      <c r="KOO7" s="79"/>
      <c r="KOP7" s="79"/>
      <c r="KOQ7" s="79"/>
      <c r="KOR7" s="79"/>
      <c r="KOS7" s="79"/>
      <c r="KOT7" s="79"/>
      <c r="KOU7" s="79"/>
      <c r="KOV7" s="79"/>
      <c r="KOW7" s="79"/>
      <c r="KOX7" s="79"/>
      <c r="KOY7" s="79"/>
      <c r="KOZ7" s="79"/>
      <c r="KPA7" s="79"/>
      <c r="KPB7" s="79"/>
      <c r="KPC7" s="79"/>
      <c r="KPD7" s="79"/>
      <c r="KPE7" s="79"/>
      <c r="KPF7" s="79"/>
      <c r="KPG7" s="79"/>
      <c r="KPH7" s="79"/>
      <c r="KPI7" s="79"/>
      <c r="KPJ7" s="79"/>
      <c r="KPK7" s="79"/>
      <c r="KPL7" s="79"/>
      <c r="KPM7" s="79"/>
      <c r="KPN7" s="79"/>
      <c r="KPO7" s="79"/>
      <c r="KPP7" s="79"/>
      <c r="KPQ7" s="79"/>
      <c r="KPR7" s="79"/>
      <c r="KPS7" s="79"/>
      <c r="KPT7" s="79"/>
      <c r="KPU7" s="79"/>
      <c r="KPV7" s="79"/>
      <c r="KPW7" s="79"/>
      <c r="KPX7" s="79"/>
      <c r="KPY7" s="79"/>
      <c r="KPZ7" s="79"/>
      <c r="KQA7" s="79"/>
      <c r="KQB7" s="79"/>
      <c r="KQC7" s="79"/>
      <c r="KQD7" s="79"/>
      <c r="KQE7" s="79"/>
      <c r="KQF7" s="79"/>
      <c r="KQG7" s="79"/>
      <c r="KQH7" s="79"/>
      <c r="KQI7" s="79"/>
      <c r="KQJ7" s="79"/>
      <c r="KQK7" s="79"/>
      <c r="KQL7" s="79"/>
      <c r="KQM7" s="79"/>
      <c r="KQN7" s="79"/>
      <c r="KQO7" s="79"/>
      <c r="KQP7" s="79"/>
      <c r="KQQ7" s="79"/>
      <c r="KQR7" s="79"/>
      <c r="KQS7" s="79"/>
      <c r="KQT7" s="79"/>
      <c r="KQU7" s="79"/>
      <c r="KQV7" s="79"/>
      <c r="KQW7" s="79"/>
      <c r="KQX7" s="79"/>
      <c r="KQY7" s="79"/>
      <c r="KQZ7" s="79"/>
      <c r="KRA7" s="79"/>
      <c r="KRB7" s="79"/>
      <c r="KRC7" s="79"/>
      <c r="KRD7" s="79"/>
      <c r="KRE7" s="79"/>
      <c r="KRF7" s="79"/>
      <c r="KRG7" s="79"/>
      <c r="KRH7" s="79"/>
      <c r="KRI7" s="79"/>
      <c r="KRJ7" s="79"/>
      <c r="KRK7" s="79"/>
      <c r="KRL7" s="79"/>
      <c r="KRM7" s="79"/>
      <c r="KRN7" s="79"/>
      <c r="KRO7" s="79"/>
      <c r="KRP7" s="79"/>
      <c r="KRQ7" s="79"/>
      <c r="KRR7" s="79"/>
      <c r="KRS7" s="79"/>
      <c r="KRT7" s="79"/>
      <c r="KRU7" s="79"/>
      <c r="KRV7" s="79"/>
      <c r="KRW7" s="79"/>
      <c r="KRX7" s="79"/>
      <c r="KRY7" s="79"/>
      <c r="KRZ7" s="79"/>
      <c r="KSA7" s="79"/>
      <c r="KSB7" s="79"/>
      <c r="KSC7" s="79"/>
      <c r="KSD7" s="79"/>
      <c r="KSE7" s="79"/>
      <c r="KSF7" s="79"/>
      <c r="KSG7" s="79"/>
      <c r="KSH7" s="79"/>
      <c r="KSI7" s="79"/>
      <c r="KSJ7" s="79"/>
      <c r="KSK7" s="79"/>
      <c r="KSL7" s="79"/>
      <c r="KSM7" s="79"/>
      <c r="KSN7" s="79"/>
      <c r="KSO7" s="79"/>
      <c r="KSP7" s="79"/>
      <c r="KSQ7" s="79"/>
      <c r="KSR7" s="79"/>
      <c r="KSS7" s="79"/>
      <c r="KST7" s="79"/>
      <c r="KSU7" s="79"/>
      <c r="KSV7" s="79"/>
      <c r="KSW7" s="79"/>
      <c r="KSX7" s="79"/>
      <c r="KSY7" s="79"/>
      <c r="KSZ7" s="79"/>
      <c r="KTA7" s="79"/>
      <c r="KTB7" s="79"/>
      <c r="KTC7" s="79"/>
      <c r="KTD7" s="79"/>
      <c r="KTE7" s="79"/>
      <c r="KTF7" s="79"/>
      <c r="KTG7" s="79"/>
      <c r="KTH7" s="79"/>
      <c r="KTI7" s="79"/>
      <c r="KTJ7" s="79"/>
      <c r="KTK7" s="79"/>
      <c r="KTL7" s="79"/>
      <c r="KTM7" s="79"/>
      <c r="KTN7" s="79"/>
      <c r="KTO7" s="79"/>
      <c r="KTP7" s="79"/>
      <c r="KTQ7" s="79"/>
      <c r="KTR7" s="79"/>
      <c r="KTS7" s="79"/>
      <c r="KTT7" s="79"/>
      <c r="KTU7" s="79"/>
      <c r="KTV7" s="79"/>
      <c r="KTW7" s="79"/>
      <c r="KTX7" s="79"/>
      <c r="KTY7" s="79"/>
      <c r="KTZ7" s="79"/>
      <c r="KUA7" s="79"/>
      <c r="KUB7" s="79"/>
      <c r="KUC7" s="79"/>
      <c r="KUD7" s="79"/>
      <c r="KUE7" s="79"/>
      <c r="KUF7" s="79"/>
      <c r="KUG7" s="79"/>
      <c r="KUH7" s="79"/>
      <c r="KUI7" s="79"/>
      <c r="KUJ7" s="79"/>
      <c r="KUK7" s="79"/>
      <c r="KUL7" s="79"/>
      <c r="KUM7" s="79"/>
      <c r="KUN7" s="79"/>
      <c r="KUO7" s="79"/>
      <c r="KUP7" s="79"/>
      <c r="KUQ7" s="79"/>
      <c r="KUR7" s="79"/>
      <c r="KUS7" s="79"/>
      <c r="KUT7" s="79"/>
      <c r="KUU7" s="79"/>
      <c r="KUV7" s="79"/>
      <c r="KUW7" s="79"/>
      <c r="KUX7" s="79"/>
      <c r="KUY7" s="79"/>
      <c r="KUZ7" s="79"/>
      <c r="KVA7" s="79"/>
      <c r="KVB7" s="79"/>
      <c r="KVC7" s="79"/>
      <c r="KVD7" s="79"/>
      <c r="KVE7" s="79"/>
      <c r="KVF7" s="79"/>
      <c r="KVG7" s="79"/>
      <c r="KVH7" s="79"/>
      <c r="KVI7" s="79"/>
      <c r="KVJ7" s="79"/>
      <c r="KVK7" s="79"/>
      <c r="KVL7" s="79"/>
      <c r="KVM7" s="79"/>
      <c r="KVN7" s="79"/>
      <c r="KVO7" s="79"/>
      <c r="KVP7" s="79"/>
      <c r="KVQ7" s="79"/>
      <c r="KVR7" s="79"/>
      <c r="KVS7" s="79"/>
      <c r="KVT7" s="79"/>
      <c r="KVU7" s="79"/>
      <c r="KVV7" s="79"/>
      <c r="KVW7" s="79"/>
      <c r="KVX7" s="79"/>
      <c r="KVY7" s="79"/>
      <c r="KVZ7" s="79"/>
      <c r="KWA7" s="79"/>
      <c r="KWB7" s="79"/>
      <c r="KWC7" s="79"/>
      <c r="KWD7" s="79"/>
      <c r="KWE7" s="79"/>
      <c r="KWF7" s="79"/>
      <c r="KWG7" s="79"/>
      <c r="KWH7" s="79"/>
      <c r="KWI7" s="79"/>
      <c r="KWJ7" s="79"/>
      <c r="KWK7" s="79"/>
      <c r="KWL7" s="79"/>
      <c r="KWM7" s="79"/>
      <c r="KWN7" s="79"/>
      <c r="KWO7" s="79"/>
      <c r="KWP7" s="79"/>
      <c r="KWQ7" s="79"/>
      <c r="KWR7" s="79"/>
      <c r="KWS7" s="79"/>
      <c r="KWT7" s="79"/>
      <c r="KWU7" s="79"/>
      <c r="KWV7" s="79"/>
      <c r="KWW7" s="79"/>
      <c r="KWX7" s="79"/>
      <c r="KWY7" s="79"/>
      <c r="KWZ7" s="79"/>
      <c r="KXA7" s="79"/>
      <c r="KXB7" s="79"/>
      <c r="KXC7" s="79"/>
      <c r="KXD7" s="79"/>
      <c r="KXE7" s="79"/>
      <c r="KXF7" s="79"/>
      <c r="KXG7" s="79"/>
      <c r="KXH7" s="79"/>
      <c r="KXI7" s="79"/>
      <c r="KXJ7" s="79"/>
      <c r="KXK7" s="79"/>
      <c r="KXL7" s="79"/>
      <c r="KXM7" s="79"/>
      <c r="KXN7" s="79"/>
      <c r="KXO7" s="79"/>
      <c r="KXP7" s="79"/>
      <c r="KXQ7" s="79"/>
      <c r="KXR7" s="79"/>
      <c r="KXS7" s="79"/>
      <c r="KXT7" s="79"/>
      <c r="KXU7" s="79"/>
      <c r="KXV7" s="79"/>
      <c r="KXW7" s="79"/>
      <c r="KXX7" s="79"/>
      <c r="KXY7" s="79"/>
      <c r="KXZ7" s="79"/>
      <c r="KYA7" s="79"/>
      <c r="KYB7" s="79"/>
      <c r="KYC7" s="79"/>
      <c r="KYD7" s="79"/>
      <c r="KYE7" s="79"/>
      <c r="KYF7" s="79"/>
      <c r="KYG7" s="79"/>
      <c r="KYH7" s="79"/>
      <c r="KYI7" s="79"/>
      <c r="KYJ7" s="79"/>
      <c r="KYK7" s="79"/>
      <c r="KYL7" s="79"/>
      <c r="KYM7" s="79"/>
      <c r="KYN7" s="79"/>
      <c r="KYO7" s="79"/>
      <c r="KYP7" s="79"/>
      <c r="KYQ7" s="79"/>
      <c r="KYR7" s="79"/>
      <c r="KYS7" s="79"/>
      <c r="KYT7" s="79"/>
      <c r="KYU7" s="79"/>
      <c r="KYV7" s="79"/>
      <c r="KYW7" s="79"/>
      <c r="KYX7" s="79"/>
      <c r="KYY7" s="79"/>
      <c r="KYZ7" s="79"/>
      <c r="KZA7" s="79"/>
      <c r="KZB7" s="79"/>
      <c r="KZC7" s="79"/>
      <c r="KZD7" s="79"/>
      <c r="KZE7" s="79"/>
      <c r="KZF7" s="79"/>
      <c r="KZG7" s="79"/>
      <c r="KZH7" s="79"/>
      <c r="KZI7" s="79"/>
      <c r="KZJ7" s="79"/>
      <c r="KZK7" s="79"/>
      <c r="KZL7" s="79"/>
      <c r="KZM7" s="79"/>
      <c r="KZN7" s="79"/>
      <c r="KZO7" s="79"/>
      <c r="KZP7" s="79"/>
      <c r="KZQ7" s="79"/>
      <c r="KZR7" s="79"/>
      <c r="KZS7" s="79"/>
      <c r="KZT7" s="79"/>
      <c r="KZU7" s="79"/>
      <c r="KZV7" s="79"/>
      <c r="KZW7" s="79"/>
      <c r="KZX7" s="79"/>
      <c r="KZY7" s="79"/>
      <c r="KZZ7" s="79"/>
      <c r="LAA7" s="79"/>
      <c r="LAB7" s="79"/>
      <c r="LAC7" s="79"/>
      <c r="LAD7" s="79"/>
      <c r="LAE7" s="79"/>
      <c r="LAF7" s="79"/>
      <c r="LAG7" s="79"/>
      <c r="LAH7" s="79"/>
      <c r="LAI7" s="79"/>
      <c r="LAJ7" s="79"/>
      <c r="LAK7" s="79"/>
      <c r="LAL7" s="79"/>
      <c r="LAM7" s="79"/>
      <c r="LAN7" s="79"/>
      <c r="LAO7" s="79"/>
      <c r="LAP7" s="79"/>
      <c r="LAQ7" s="79"/>
      <c r="LAR7" s="79"/>
      <c r="LAS7" s="79"/>
      <c r="LAT7" s="79"/>
      <c r="LAU7" s="79"/>
      <c r="LAV7" s="79"/>
      <c r="LAW7" s="79"/>
      <c r="LAX7" s="79"/>
      <c r="LAY7" s="79"/>
      <c r="LAZ7" s="79"/>
      <c r="LBA7" s="79"/>
      <c r="LBB7" s="79"/>
      <c r="LBC7" s="79"/>
      <c r="LBD7" s="79"/>
      <c r="LBE7" s="79"/>
      <c r="LBF7" s="79"/>
      <c r="LBG7" s="79"/>
      <c r="LBH7" s="79"/>
      <c r="LBI7" s="79"/>
      <c r="LBJ7" s="79"/>
      <c r="LBK7" s="79"/>
      <c r="LBL7" s="79"/>
      <c r="LBM7" s="79"/>
      <c r="LBN7" s="79"/>
      <c r="LBO7" s="79"/>
      <c r="LBP7" s="79"/>
      <c r="LBQ7" s="79"/>
      <c r="LBR7" s="79"/>
      <c r="LBS7" s="79"/>
      <c r="LBT7" s="79"/>
      <c r="LBU7" s="79"/>
      <c r="LBV7" s="79"/>
      <c r="LBW7" s="79"/>
      <c r="LBX7" s="79"/>
      <c r="LBY7" s="79"/>
      <c r="LBZ7" s="79"/>
      <c r="LCA7" s="79"/>
      <c r="LCB7" s="79"/>
      <c r="LCC7" s="79"/>
      <c r="LCD7" s="79"/>
    </row>
    <row r="8" spans="1:8194" ht="85.5" x14ac:dyDescent="0.5">
      <c r="A8" s="48" t="s">
        <v>606</v>
      </c>
      <c r="B8" s="48" t="s">
        <v>673</v>
      </c>
      <c r="C8" s="48" t="s">
        <v>674</v>
      </c>
      <c r="D8" s="48" t="s">
        <v>675</v>
      </c>
      <c r="E8" s="48" t="s">
        <v>676</v>
      </c>
      <c r="F8" s="48" t="s">
        <v>677</v>
      </c>
      <c r="G8" s="48" t="s">
        <v>678</v>
      </c>
      <c r="H8" s="48" t="s">
        <v>679</v>
      </c>
      <c r="I8" s="48" t="s">
        <v>680</v>
      </c>
      <c r="J8" s="48" t="s">
        <v>681</v>
      </c>
      <c r="K8" s="48" t="s">
        <v>682</v>
      </c>
      <c r="L8" s="48" t="s">
        <v>683</v>
      </c>
      <c r="M8" s="48" t="s">
        <v>684</v>
      </c>
      <c r="N8" t="s">
        <v>685</v>
      </c>
      <c r="O8" s="48" t="s">
        <v>686</v>
      </c>
      <c r="P8" s="48" t="s">
        <v>687</v>
      </c>
      <c r="Q8" s="48" t="s">
        <v>688</v>
      </c>
      <c r="R8" s="48" t="s">
        <v>689</v>
      </c>
      <c r="S8" s="48" t="s">
        <v>690</v>
      </c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SU8" s="79"/>
      <c r="SV8" s="79"/>
      <c r="SW8" s="79"/>
      <c r="SX8" s="79"/>
      <c r="SY8" s="79"/>
      <c r="SZ8" s="79"/>
      <c r="TA8" s="79"/>
      <c r="TB8" s="79"/>
      <c r="TC8" s="79"/>
      <c r="TD8" s="79"/>
      <c r="TE8" s="79"/>
      <c r="TF8" s="79"/>
      <c r="TG8" s="79"/>
      <c r="TH8" s="79"/>
      <c r="TI8" s="79"/>
      <c r="TJ8" s="79"/>
      <c r="TK8" s="79"/>
      <c r="TL8" s="79"/>
      <c r="TM8" s="79"/>
      <c r="TN8" s="79"/>
      <c r="TO8" s="79"/>
      <c r="TP8" s="79"/>
      <c r="TQ8" s="79"/>
      <c r="TR8" s="79"/>
      <c r="TS8" s="79"/>
      <c r="TT8" s="79"/>
      <c r="TU8" s="79"/>
      <c r="TV8" s="79"/>
      <c r="TW8" s="79"/>
      <c r="TX8" s="79"/>
      <c r="TY8" s="79"/>
      <c r="TZ8" s="79"/>
      <c r="UA8" s="79"/>
      <c r="UB8" s="79"/>
      <c r="UC8" s="79"/>
      <c r="UD8" s="79"/>
      <c r="UE8" s="79"/>
      <c r="UF8" s="79"/>
      <c r="UG8" s="79"/>
      <c r="UH8" s="79"/>
      <c r="UI8" s="79"/>
      <c r="UJ8" s="79"/>
      <c r="UK8" s="79"/>
      <c r="UL8" s="79"/>
      <c r="UM8" s="79"/>
      <c r="UN8" s="79"/>
      <c r="UO8" s="79"/>
      <c r="UP8" s="79"/>
      <c r="UQ8" s="79"/>
      <c r="UR8" s="79"/>
      <c r="US8" s="79"/>
      <c r="UT8" s="79"/>
      <c r="UU8" s="79"/>
      <c r="UV8" s="79"/>
      <c r="UW8" s="79"/>
      <c r="UX8" s="79"/>
      <c r="UY8" s="79"/>
      <c r="UZ8" s="79"/>
      <c r="VA8" s="79"/>
      <c r="VB8" s="79"/>
      <c r="VC8" s="79"/>
      <c r="VD8" s="79"/>
      <c r="VE8" s="79"/>
      <c r="VF8" s="79"/>
      <c r="VG8" s="79"/>
      <c r="VH8" s="79"/>
      <c r="VI8" s="79"/>
      <c r="VJ8" s="79"/>
      <c r="VK8" s="79"/>
      <c r="VL8" s="79"/>
      <c r="VM8" s="79"/>
      <c r="VN8" s="79"/>
      <c r="VO8" s="79"/>
      <c r="VP8" s="79"/>
      <c r="VQ8" s="79"/>
      <c r="VR8" s="79"/>
      <c r="VS8" s="79"/>
      <c r="VT8" s="79"/>
      <c r="VU8" s="79"/>
      <c r="VV8" s="79"/>
      <c r="VW8" s="79"/>
      <c r="VX8" s="79"/>
      <c r="VY8" s="79"/>
      <c r="VZ8" s="79"/>
      <c r="WA8" s="79"/>
      <c r="WB8" s="79"/>
      <c r="WC8" s="79"/>
      <c r="WD8" s="79"/>
      <c r="WE8" s="79"/>
      <c r="WF8" s="79"/>
      <c r="WG8" s="79"/>
      <c r="WH8" s="79"/>
      <c r="WI8" s="79"/>
      <c r="WJ8" s="79"/>
      <c r="WK8" s="79"/>
      <c r="WL8" s="79"/>
      <c r="WM8" s="79"/>
      <c r="WN8" s="79"/>
      <c r="WO8" s="79"/>
      <c r="WP8" s="79"/>
      <c r="WQ8" s="79"/>
      <c r="WR8" s="79"/>
      <c r="WS8" s="79"/>
      <c r="WT8" s="79"/>
      <c r="WU8" s="79"/>
      <c r="WV8" s="79"/>
      <c r="WW8" s="79"/>
      <c r="WX8" s="79"/>
      <c r="WY8" s="79"/>
      <c r="WZ8" s="79"/>
      <c r="XA8" s="79"/>
      <c r="XB8" s="79"/>
      <c r="XC8" s="79"/>
      <c r="XD8" s="79"/>
      <c r="XE8" s="79"/>
      <c r="XF8" s="79"/>
      <c r="XG8" s="79"/>
      <c r="XH8" s="79"/>
      <c r="XI8" s="79"/>
      <c r="XJ8" s="79"/>
      <c r="XK8" s="79"/>
      <c r="XL8" s="79"/>
      <c r="XM8" s="79"/>
      <c r="XN8" s="79"/>
      <c r="XO8" s="79"/>
      <c r="XP8" s="79"/>
      <c r="XQ8" s="79"/>
      <c r="XR8" s="79"/>
      <c r="XS8" s="79"/>
      <c r="XT8" s="79"/>
      <c r="XU8" s="79"/>
      <c r="XV8" s="79"/>
      <c r="XW8" s="79"/>
      <c r="XX8" s="79"/>
      <c r="XY8" s="79"/>
      <c r="XZ8" s="79"/>
      <c r="YA8" s="79"/>
      <c r="YB8" s="79"/>
      <c r="YC8" s="79"/>
      <c r="YD8" s="79"/>
      <c r="YE8" s="79"/>
      <c r="YF8" s="79"/>
      <c r="YG8" s="79"/>
      <c r="YH8" s="79"/>
      <c r="YI8" s="79"/>
      <c r="YJ8" s="79"/>
      <c r="YK8" s="79"/>
      <c r="YL8" s="79"/>
      <c r="YM8" s="79"/>
      <c r="YN8" s="79"/>
      <c r="YO8" s="79"/>
      <c r="YP8" s="79"/>
      <c r="YQ8" s="79"/>
      <c r="YR8" s="79"/>
      <c r="YS8" s="79"/>
      <c r="YT8" s="79"/>
      <c r="YU8" s="79"/>
      <c r="YV8" s="79"/>
      <c r="YW8" s="79"/>
      <c r="YX8" s="79"/>
      <c r="YY8" s="79"/>
      <c r="YZ8" s="79"/>
      <c r="ZA8" s="79"/>
      <c r="ZB8" s="79"/>
      <c r="ZC8" s="79"/>
      <c r="ZD8" s="79"/>
      <c r="ZE8" s="79"/>
      <c r="ZF8" s="79"/>
      <c r="ZG8" s="79"/>
      <c r="ZH8" s="79"/>
      <c r="ZI8" s="79"/>
      <c r="ZJ8" s="79"/>
      <c r="ZK8" s="79"/>
      <c r="ZL8" s="79"/>
      <c r="ZM8" s="79"/>
      <c r="ZN8" s="79"/>
      <c r="ZO8" s="79"/>
      <c r="ZP8" s="79"/>
      <c r="ZQ8" s="79"/>
      <c r="ZR8" s="79"/>
      <c r="ZS8" s="79"/>
      <c r="ZT8" s="79"/>
      <c r="ZU8" s="79"/>
      <c r="ZV8" s="79"/>
      <c r="ZW8" s="79"/>
      <c r="ZX8" s="79"/>
      <c r="ZY8" s="79"/>
      <c r="ZZ8" s="79"/>
      <c r="AAA8" s="79"/>
      <c r="AAB8" s="79"/>
      <c r="AAC8" s="79"/>
      <c r="AAD8" s="79"/>
      <c r="AAE8" s="79"/>
      <c r="AAF8" s="79"/>
      <c r="AAG8" s="79"/>
      <c r="AAH8" s="79"/>
      <c r="AAI8" s="79"/>
      <c r="AAJ8" s="79"/>
      <c r="AAK8" s="79"/>
      <c r="AAL8" s="79"/>
      <c r="AAM8" s="79"/>
      <c r="AAN8" s="79"/>
      <c r="AAO8" s="79"/>
      <c r="AAP8" s="79"/>
      <c r="AAQ8" s="79"/>
      <c r="AAR8" s="79"/>
      <c r="AAS8" s="79"/>
      <c r="AAT8" s="79"/>
      <c r="AAU8" s="79"/>
      <c r="AAV8" s="79"/>
      <c r="AAW8" s="79"/>
      <c r="AAX8" s="79"/>
      <c r="AAY8" s="79"/>
      <c r="AAZ8" s="79"/>
      <c r="ABA8" s="79"/>
      <c r="ABB8" s="79"/>
      <c r="ABC8" s="79"/>
      <c r="ABD8" s="79"/>
      <c r="ABE8" s="79"/>
      <c r="ABF8" s="79"/>
      <c r="ABG8" s="79"/>
      <c r="ABH8" s="79"/>
      <c r="ABI8" s="79"/>
      <c r="ABJ8" s="79"/>
      <c r="ABK8" s="79"/>
      <c r="ABL8" s="79"/>
      <c r="ABM8" s="79"/>
      <c r="ABN8" s="79"/>
      <c r="ABO8" s="79"/>
      <c r="ABP8" s="79"/>
      <c r="ABQ8" s="79"/>
      <c r="ABR8" s="79"/>
      <c r="ABS8" s="79"/>
      <c r="ABT8" s="79"/>
      <c r="ABU8" s="79"/>
      <c r="ABV8" s="79"/>
      <c r="ABW8" s="79"/>
      <c r="ABX8" s="79"/>
      <c r="ABY8" s="79"/>
      <c r="ABZ8" s="79"/>
      <c r="ACA8" s="79"/>
      <c r="ACB8" s="79"/>
      <c r="ACC8" s="79"/>
      <c r="ACD8" s="79"/>
      <c r="ACE8" s="79"/>
      <c r="ACF8" s="79"/>
      <c r="ACG8" s="79"/>
      <c r="ACH8" s="79"/>
      <c r="ACI8" s="79"/>
      <c r="ACJ8" s="79"/>
      <c r="ACK8" s="79"/>
      <c r="ACL8" s="79"/>
      <c r="ACM8" s="79"/>
      <c r="ACN8" s="79"/>
      <c r="ACO8" s="79"/>
      <c r="ACP8" s="79"/>
      <c r="ACQ8" s="79"/>
      <c r="ACR8" s="79"/>
      <c r="ACS8" s="79"/>
      <c r="ACT8" s="79"/>
      <c r="ACU8" s="79"/>
      <c r="ACV8" s="79"/>
      <c r="ACW8" s="79"/>
      <c r="ACX8" s="79"/>
      <c r="ACY8" s="79"/>
      <c r="ACZ8" s="79"/>
      <c r="ADA8" s="79"/>
      <c r="ADB8" s="79"/>
      <c r="ADC8" s="79"/>
      <c r="ADD8" s="79"/>
      <c r="ADE8" s="79"/>
      <c r="ADF8" s="79"/>
      <c r="ADG8" s="79"/>
      <c r="ADH8" s="79"/>
      <c r="ADI8" s="79"/>
      <c r="ADJ8" s="79"/>
      <c r="ADK8" s="79"/>
      <c r="ADL8" s="79"/>
      <c r="ADM8" s="79"/>
      <c r="ADN8" s="79"/>
      <c r="ADO8" s="79"/>
      <c r="ADP8" s="79"/>
      <c r="ADQ8" s="79"/>
      <c r="ADR8" s="79"/>
      <c r="ADS8" s="79"/>
      <c r="ADT8" s="79"/>
      <c r="ADU8" s="79"/>
      <c r="ADV8" s="79"/>
      <c r="ADW8" s="79"/>
      <c r="ADX8" s="79"/>
      <c r="ADY8" s="79"/>
      <c r="ADZ8" s="79"/>
      <c r="AEA8" s="79"/>
      <c r="AEB8" s="79"/>
      <c r="AEC8" s="79"/>
      <c r="AED8" s="79"/>
      <c r="AEE8" s="79"/>
      <c r="AEF8" s="79"/>
      <c r="AEG8" s="79"/>
      <c r="AEH8" s="79"/>
      <c r="AEI8" s="79"/>
      <c r="AEJ8" s="79"/>
      <c r="AEK8" s="79"/>
      <c r="AEL8" s="79"/>
      <c r="AEM8" s="79"/>
      <c r="AEN8" s="79"/>
      <c r="AEO8" s="79"/>
      <c r="AEP8" s="79"/>
      <c r="AEQ8" s="79"/>
      <c r="AER8" s="79"/>
      <c r="AES8" s="79"/>
      <c r="AET8" s="79"/>
      <c r="AEU8" s="79"/>
      <c r="AEV8" s="79"/>
      <c r="AEW8" s="79"/>
      <c r="AEX8" s="79"/>
      <c r="AEY8" s="79"/>
      <c r="AEZ8" s="79"/>
      <c r="AFA8" s="79"/>
      <c r="AFB8" s="79"/>
      <c r="AFC8" s="79"/>
      <c r="AFD8" s="79"/>
      <c r="AFE8" s="79"/>
      <c r="AFF8" s="79"/>
      <c r="AFG8" s="79"/>
      <c r="AFH8" s="79"/>
      <c r="AFI8" s="79"/>
      <c r="AFJ8" s="79"/>
      <c r="AFK8" s="79"/>
      <c r="AFL8" s="79"/>
      <c r="AFM8" s="79"/>
      <c r="AFN8" s="79"/>
      <c r="AFO8" s="79"/>
      <c r="AFP8" s="79"/>
      <c r="AFQ8" s="79"/>
      <c r="AFR8" s="79"/>
      <c r="AFS8" s="79"/>
      <c r="AFT8" s="79"/>
      <c r="AFU8" s="79"/>
      <c r="AFV8" s="79"/>
      <c r="AFW8" s="79"/>
      <c r="AFX8" s="79"/>
      <c r="AFY8" s="79"/>
      <c r="AFZ8" s="79"/>
      <c r="AGA8" s="79"/>
      <c r="AGB8" s="79"/>
      <c r="AGC8" s="79"/>
      <c r="AGD8" s="79"/>
      <c r="AGE8" s="79"/>
      <c r="AGF8" s="79"/>
      <c r="AGG8" s="79"/>
      <c r="AGH8" s="79"/>
      <c r="AGI8" s="79"/>
      <c r="AGJ8" s="79"/>
      <c r="AGK8" s="79"/>
      <c r="AGL8" s="79"/>
      <c r="AGM8" s="79"/>
      <c r="AGN8" s="79"/>
      <c r="AGO8" s="79"/>
      <c r="AGP8" s="79"/>
      <c r="AGQ8" s="79"/>
      <c r="AGR8" s="79"/>
      <c r="AGS8" s="79"/>
      <c r="AGT8" s="79"/>
      <c r="AGU8" s="79"/>
      <c r="AGV8" s="79"/>
      <c r="AGW8" s="79"/>
      <c r="AGX8" s="79"/>
      <c r="AGY8" s="79"/>
      <c r="AGZ8" s="79"/>
      <c r="AHA8" s="79"/>
      <c r="AHB8" s="79"/>
      <c r="AHC8" s="79"/>
      <c r="AHD8" s="79"/>
      <c r="AHE8" s="79"/>
      <c r="AHF8" s="79"/>
      <c r="AHG8" s="79"/>
      <c r="AHH8" s="79"/>
      <c r="AHI8" s="79"/>
      <c r="AHJ8" s="79"/>
      <c r="AHK8" s="79"/>
      <c r="AHL8" s="79"/>
      <c r="AHM8" s="79"/>
      <c r="AHN8" s="79"/>
      <c r="AHO8" s="79"/>
      <c r="AHP8" s="79"/>
      <c r="AHQ8" s="79"/>
      <c r="AHR8" s="79"/>
      <c r="AHS8" s="79"/>
      <c r="AHT8" s="79"/>
      <c r="AHU8" s="79"/>
      <c r="AHV8" s="79"/>
      <c r="AHW8" s="79"/>
      <c r="AHX8" s="79"/>
      <c r="AHY8" s="79"/>
      <c r="AHZ8" s="79"/>
      <c r="AIA8" s="79"/>
      <c r="AIB8" s="79"/>
      <c r="AIC8" s="79"/>
      <c r="AID8" s="79"/>
      <c r="AIE8" s="79"/>
      <c r="AIF8" s="79"/>
      <c r="AIG8" s="79"/>
      <c r="AIH8" s="79"/>
      <c r="AII8" s="79"/>
      <c r="AIJ8" s="79"/>
      <c r="AIK8" s="79"/>
      <c r="AIL8" s="79"/>
      <c r="AIM8" s="79"/>
      <c r="AIN8" s="79"/>
      <c r="AIO8" s="79"/>
      <c r="AIP8" s="79"/>
      <c r="AIQ8" s="79"/>
      <c r="AIR8" s="79"/>
      <c r="AIS8" s="79"/>
      <c r="AIT8" s="79"/>
      <c r="AIU8" s="79"/>
      <c r="AIV8" s="79"/>
      <c r="AIW8" s="79"/>
      <c r="AIX8" s="79"/>
      <c r="AIY8" s="79"/>
      <c r="AIZ8" s="79"/>
      <c r="AJA8" s="79"/>
      <c r="AJB8" s="79"/>
      <c r="AJC8" s="79"/>
      <c r="AJD8" s="79"/>
      <c r="AJE8" s="79"/>
      <c r="AJF8" s="79"/>
      <c r="AJG8" s="79"/>
      <c r="AJH8" s="79"/>
      <c r="AJI8" s="79"/>
      <c r="AJJ8" s="79"/>
      <c r="AJK8" s="79"/>
      <c r="AJL8" s="79"/>
      <c r="AJM8" s="79"/>
      <c r="AJN8" s="79"/>
      <c r="AJO8" s="79"/>
      <c r="AJP8" s="79"/>
      <c r="AJQ8" s="79"/>
      <c r="AJR8" s="79"/>
      <c r="AJS8" s="79"/>
      <c r="AJT8" s="79"/>
      <c r="AJU8" s="79"/>
      <c r="AJV8" s="79"/>
      <c r="AJW8" s="79"/>
      <c r="AJX8" s="79"/>
      <c r="AJY8" s="79"/>
      <c r="AJZ8" s="79"/>
      <c r="AKA8" s="79"/>
      <c r="AKB8" s="79"/>
      <c r="AKC8" s="79"/>
      <c r="AKD8" s="79"/>
      <c r="AKE8" s="79"/>
      <c r="AKF8" s="79"/>
      <c r="AKG8" s="79"/>
      <c r="AKH8" s="79"/>
      <c r="AKI8" s="79"/>
      <c r="AKJ8" s="79"/>
      <c r="AKK8" s="79"/>
      <c r="AKL8" s="79"/>
      <c r="AKM8" s="79"/>
      <c r="AKN8" s="79"/>
      <c r="AKO8" s="79"/>
      <c r="AKP8" s="79"/>
      <c r="AKQ8" s="79"/>
      <c r="AKR8" s="79"/>
      <c r="AKS8" s="79"/>
      <c r="AKT8" s="79"/>
      <c r="AKU8" s="79"/>
      <c r="AKV8" s="79"/>
      <c r="AKW8" s="79"/>
      <c r="AKX8" s="79"/>
      <c r="AKY8" s="79"/>
      <c r="AKZ8" s="79"/>
      <c r="ALA8" s="79"/>
      <c r="ALB8" s="79"/>
      <c r="ALC8" s="79"/>
      <c r="ALD8" s="79"/>
      <c r="ALE8" s="79"/>
      <c r="ALF8" s="79"/>
      <c r="ALG8" s="79"/>
      <c r="ALH8" s="79"/>
      <c r="ALI8" s="79"/>
      <c r="ALJ8" s="79"/>
      <c r="ALK8" s="79"/>
      <c r="ALL8" s="79"/>
      <c r="ALM8" s="79"/>
      <c r="ALN8" s="79"/>
      <c r="ALO8" s="79"/>
      <c r="ALP8" s="79"/>
      <c r="ALQ8" s="79"/>
      <c r="ALR8" s="79"/>
      <c r="ALS8" s="79"/>
      <c r="ALT8" s="79"/>
      <c r="ALU8" s="79"/>
      <c r="ALV8" s="79"/>
      <c r="ALW8" s="79"/>
      <c r="ALX8" s="79"/>
      <c r="ALY8" s="79"/>
      <c r="ALZ8" s="79"/>
      <c r="AMA8" s="79"/>
      <c r="AMB8" s="79"/>
      <c r="AMC8" s="79"/>
      <c r="AMD8" s="79"/>
      <c r="AME8" s="79"/>
      <c r="AMF8" s="79"/>
      <c r="AMG8" s="79"/>
      <c r="AMH8" s="79"/>
      <c r="AMI8" s="79"/>
      <c r="AMJ8" s="79"/>
      <c r="AMK8" s="79"/>
      <c r="AML8" s="79"/>
      <c r="AMM8" s="79"/>
      <c r="AMN8" s="79"/>
      <c r="AMO8" s="79"/>
      <c r="AMP8" s="79"/>
      <c r="AMQ8" s="79"/>
      <c r="AMR8" s="79"/>
      <c r="AMS8" s="79"/>
      <c r="AMT8" s="79"/>
      <c r="AMU8" s="79"/>
      <c r="AMV8" s="79"/>
      <c r="AMW8" s="79"/>
      <c r="AMX8" s="79"/>
      <c r="AMY8" s="79"/>
      <c r="AMZ8" s="79"/>
      <c r="ANA8" s="79"/>
      <c r="ANB8" s="79"/>
      <c r="ANC8" s="79"/>
      <c r="AND8" s="79"/>
      <c r="ANE8" s="79"/>
      <c r="ANF8" s="79"/>
      <c r="ANG8" s="79"/>
      <c r="ANH8" s="79"/>
      <c r="ANI8" s="79"/>
      <c r="ANJ8" s="79"/>
      <c r="ANK8" s="79"/>
      <c r="ANL8" s="79"/>
      <c r="ANM8" s="79"/>
      <c r="ANN8" s="79"/>
      <c r="ANO8" s="79"/>
      <c r="ANP8" s="79"/>
      <c r="ANQ8" s="79"/>
      <c r="ANR8" s="79"/>
      <c r="ANS8" s="79"/>
      <c r="ANT8" s="79"/>
      <c r="ANU8" s="79"/>
      <c r="ANV8" s="79"/>
      <c r="ANW8" s="79"/>
      <c r="ANX8" s="79"/>
      <c r="ANY8" s="79"/>
      <c r="ANZ8" s="79"/>
      <c r="AOA8" s="79"/>
      <c r="AOB8" s="79"/>
      <c r="AOC8" s="79"/>
      <c r="AOD8" s="79"/>
      <c r="AOE8" s="79"/>
      <c r="AOF8" s="79"/>
      <c r="AOG8" s="79"/>
      <c r="AOH8" s="79"/>
      <c r="AOI8" s="79"/>
      <c r="AOJ8" s="79"/>
      <c r="AOK8" s="79"/>
      <c r="AOL8" s="79"/>
      <c r="AOM8" s="79"/>
      <c r="AON8" s="79"/>
      <c r="AOO8" s="79"/>
      <c r="AOP8" s="79"/>
      <c r="AOQ8" s="79"/>
      <c r="AOR8" s="79"/>
      <c r="AOS8" s="79"/>
      <c r="AOT8" s="79"/>
      <c r="AOU8" s="79"/>
      <c r="AOV8" s="79"/>
      <c r="AOW8" s="79"/>
      <c r="AOX8" s="79"/>
      <c r="AOY8" s="79"/>
      <c r="AOZ8" s="79"/>
      <c r="APA8" s="79"/>
      <c r="APB8" s="79"/>
      <c r="APC8" s="79"/>
      <c r="APD8" s="79"/>
      <c r="APE8" s="79"/>
      <c r="APF8" s="79"/>
      <c r="APG8" s="79"/>
      <c r="APH8" s="79"/>
      <c r="API8" s="79"/>
      <c r="APJ8" s="79"/>
      <c r="APK8" s="79"/>
      <c r="APL8" s="79"/>
      <c r="APM8" s="79"/>
      <c r="APN8" s="79"/>
      <c r="APO8" s="79"/>
      <c r="APP8" s="79"/>
      <c r="APQ8" s="79"/>
      <c r="APR8" s="79"/>
      <c r="APS8" s="79"/>
      <c r="APT8" s="79"/>
      <c r="APU8" s="79"/>
      <c r="APV8" s="79"/>
      <c r="APW8" s="79"/>
      <c r="APX8" s="79"/>
      <c r="APY8" s="79"/>
      <c r="APZ8" s="79"/>
      <c r="AQA8" s="79"/>
      <c r="AQB8" s="79"/>
      <c r="AQC8" s="79"/>
      <c r="AQD8" s="79"/>
      <c r="AQE8" s="79"/>
      <c r="AQF8" s="79"/>
      <c r="AQG8" s="79"/>
      <c r="AQH8" s="79"/>
      <c r="AQI8" s="79"/>
      <c r="AQJ8" s="79"/>
      <c r="AQK8" s="79"/>
      <c r="AQL8" s="79"/>
      <c r="AQM8" s="79"/>
      <c r="AQN8" s="79"/>
      <c r="AQO8" s="79"/>
      <c r="AQP8" s="79"/>
      <c r="AQQ8" s="79"/>
      <c r="AQR8" s="79"/>
      <c r="AQS8" s="79"/>
      <c r="AQT8" s="79"/>
      <c r="AQU8" s="79"/>
      <c r="AQV8" s="79"/>
      <c r="AQW8" s="79"/>
      <c r="AQX8" s="79"/>
      <c r="AQY8" s="79"/>
      <c r="AQZ8" s="79"/>
      <c r="ARA8" s="79"/>
      <c r="ARB8" s="79"/>
      <c r="ARC8" s="79"/>
      <c r="ARD8" s="79"/>
      <c r="ARE8" s="79"/>
      <c r="ARF8" s="79"/>
      <c r="ARG8" s="79"/>
      <c r="ARH8" s="79"/>
      <c r="ARI8" s="79"/>
      <c r="ARJ8" s="79"/>
      <c r="ARK8" s="79"/>
      <c r="ARL8" s="79"/>
      <c r="ARM8" s="79"/>
      <c r="ARN8" s="79"/>
      <c r="ARO8" s="79"/>
      <c r="ARP8" s="79"/>
      <c r="ARQ8" s="79"/>
      <c r="ARR8" s="79"/>
      <c r="ARS8" s="79"/>
      <c r="ART8" s="79"/>
      <c r="ARU8" s="79"/>
      <c r="ARV8" s="79"/>
      <c r="ARW8" s="79"/>
      <c r="ARX8" s="79"/>
      <c r="ARY8" s="79"/>
      <c r="ARZ8" s="79"/>
      <c r="ASA8" s="79"/>
      <c r="ASB8" s="79"/>
      <c r="ASC8" s="79"/>
      <c r="ASD8" s="79"/>
      <c r="ASE8" s="79"/>
      <c r="ASF8" s="79"/>
      <c r="ASG8" s="79"/>
      <c r="ASH8" s="79"/>
      <c r="ASI8" s="79"/>
      <c r="ASJ8" s="79"/>
      <c r="ASK8" s="79"/>
      <c r="ASL8" s="79"/>
      <c r="ASM8" s="79"/>
      <c r="ASN8" s="79"/>
      <c r="ASO8" s="79"/>
      <c r="ASP8" s="79"/>
      <c r="ASQ8" s="79"/>
      <c r="ASR8" s="79"/>
      <c r="ASS8" s="79"/>
      <c r="AST8" s="79"/>
      <c r="ASU8" s="79"/>
      <c r="ASV8" s="79"/>
      <c r="ASW8" s="79"/>
      <c r="ASX8" s="79"/>
      <c r="ASY8" s="79"/>
      <c r="ASZ8" s="79"/>
      <c r="ATA8" s="79"/>
      <c r="ATB8" s="79"/>
      <c r="ATC8" s="79"/>
      <c r="ATD8" s="79"/>
      <c r="ATE8" s="79"/>
      <c r="ATF8" s="79"/>
      <c r="ATG8" s="79"/>
      <c r="ATH8" s="79"/>
      <c r="ATI8" s="79"/>
      <c r="ATJ8" s="79"/>
      <c r="ATK8" s="79"/>
      <c r="ATL8" s="79"/>
      <c r="ATM8" s="79"/>
      <c r="ATN8" s="79"/>
      <c r="ATO8" s="79"/>
      <c r="ATP8" s="79"/>
      <c r="ATQ8" s="79"/>
      <c r="ATR8" s="79"/>
      <c r="ATS8" s="79"/>
      <c r="ATT8" s="79"/>
      <c r="ATU8" s="79"/>
      <c r="ATV8" s="79"/>
      <c r="ATW8" s="79"/>
      <c r="ATX8" s="79"/>
      <c r="ATY8" s="79"/>
      <c r="ATZ8" s="79"/>
      <c r="AUA8" s="79"/>
      <c r="AUB8" s="79"/>
      <c r="AUC8" s="79"/>
      <c r="AUD8" s="79"/>
      <c r="AUE8" s="79"/>
      <c r="AUF8" s="79"/>
      <c r="AUG8" s="79"/>
      <c r="AUH8" s="79"/>
      <c r="AUI8" s="79"/>
      <c r="AUJ8" s="79"/>
      <c r="AUK8" s="79"/>
      <c r="AUL8" s="79"/>
      <c r="AUM8" s="79"/>
      <c r="AUN8" s="79"/>
      <c r="AUO8" s="79"/>
      <c r="AUP8" s="79"/>
      <c r="AUQ8" s="79"/>
      <c r="AUR8" s="79"/>
      <c r="AUS8" s="79"/>
      <c r="AUT8" s="79"/>
      <c r="AUU8" s="79"/>
      <c r="AUV8" s="79"/>
      <c r="AUW8" s="79"/>
      <c r="AUX8" s="79"/>
      <c r="AUY8" s="79"/>
      <c r="AUZ8" s="79"/>
      <c r="AVA8" s="79"/>
      <c r="AVB8" s="79"/>
      <c r="AVC8" s="79"/>
      <c r="AVD8" s="79"/>
      <c r="AVE8" s="79"/>
      <c r="AVF8" s="79"/>
      <c r="AVG8" s="79"/>
      <c r="AVH8" s="79"/>
      <c r="AVI8" s="79"/>
      <c r="AVJ8" s="79"/>
      <c r="AVK8" s="79"/>
      <c r="AVL8" s="79"/>
      <c r="AVM8" s="79"/>
      <c r="AVN8" s="79"/>
      <c r="AVO8" s="79"/>
      <c r="AVP8" s="79"/>
      <c r="AVQ8" s="79"/>
      <c r="AVR8" s="79"/>
      <c r="AVS8" s="79"/>
      <c r="AVT8" s="79"/>
      <c r="AVU8" s="79"/>
      <c r="AVV8" s="79"/>
      <c r="AVW8" s="79"/>
      <c r="AVX8" s="79"/>
      <c r="AVY8" s="79"/>
      <c r="AVZ8" s="79"/>
      <c r="AWA8" s="79"/>
      <c r="AWB8" s="79"/>
      <c r="AWC8" s="79"/>
      <c r="AWD8" s="79"/>
      <c r="AWE8" s="79"/>
      <c r="AWF8" s="79"/>
      <c r="AWG8" s="79"/>
      <c r="AWH8" s="79"/>
      <c r="AWI8" s="79"/>
      <c r="AWJ8" s="79"/>
      <c r="AWK8" s="79"/>
      <c r="AWL8" s="79"/>
      <c r="AWM8" s="79"/>
      <c r="AWN8" s="79"/>
      <c r="AWO8" s="79"/>
      <c r="AWP8" s="79"/>
      <c r="AWQ8" s="79"/>
      <c r="AWR8" s="79"/>
      <c r="AWS8" s="79"/>
      <c r="AWT8" s="79"/>
      <c r="AWU8" s="79"/>
      <c r="AWV8" s="79"/>
      <c r="AWW8" s="79"/>
      <c r="AWX8" s="79"/>
      <c r="AWY8" s="79"/>
      <c r="AWZ8" s="79"/>
      <c r="AXA8" s="79"/>
      <c r="AXB8" s="79"/>
      <c r="AXC8" s="79"/>
      <c r="AXD8" s="79"/>
      <c r="AXE8" s="79"/>
      <c r="AXF8" s="79"/>
      <c r="AXG8" s="79"/>
      <c r="AXH8" s="79"/>
      <c r="AXI8" s="79"/>
      <c r="AXJ8" s="79"/>
      <c r="AXK8" s="79"/>
      <c r="AXL8" s="79"/>
      <c r="AXM8" s="79"/>
      <c r="AXN8" s="79"/>
      <c r="AXO8" s="79"/>
      <c r="AXP8" s="79"/>
      <c r="AXQ8" s="79"/>
      <c r="AXR8" s="79"/>
      <c r="AXS8" s="79"/>
      <c r="AXT8" s="79"/>
      <c r="AXU8" s="79"/>
      <c r="AXV8" s="79"/>
      <c r="AXW8" s="79"/>
      <c r="AXX8" s="79"/>
      <c r="AXY8" s="79"/>
      <c r="AXZ8" s="79"/>
      <c r="AYA8" s="79"/>
      <c r="AYB8" s="79"/>
      <c r="AYC8" s="79"/>
      <c r="AYD8" s="79"/>
      <c r="AYE8" s="79"/>
      <c r="AYF8" s="79"/>
      <c r="AYG8" s="79"/>
      <c r="AYH8" s="79"/>
      <c r="AYI8" s="79"/>
      <c r="AYJ8" s="79"/>
      <c r="AYK8" s="79"/>
      <c r="AYL8" s="79"/>
      <c r="AYM8" s="79"/>
      <c r="AYN8" s="79"/>
      <c r="AYO8" s="79"/>
      <c r="AYP8" s="79"/>
      <c r="AYQ8" s="79"/>
      <c r="AYR8" s="79"/>
      <c r="AYS8" s="79"/>
      <c r="AYT8" s="79"/>
      <c r="AYU8" s="79"/>
      <c r="AYV8" s="79"/>
      <c r="AYW8" s="79"/>
      <c r="AYX8" s="79"/>
      <c r="AYY8" s="79"/>
      <c r="AYZ8" s="79"/>
      <c r="AZA8" s="79"/>
      <c r="AZB8" s="79"/>
      <c r="AZC8" s="79"/>
      <c r="AZD8" s="79"/>
      <c r="AZE8" s="79"/>
      <c r="AZF8" s="79"/>
      <c r="AZG8" s="79"/>
      <c r="AZH8" s="79"/>
      <c r="AZI8" s="79"/>
      <c r="AZJ8" s="79"/>
      <c r="AZK8" s="79"/>
      <c r="AZL8" s="79"/>
      <c r="AZM8" s="79"/>
      <c r="AZN8" s="79"/>
      <c r="AZO8" s="79"/>
      <c r="AZP8" s="79"/>
      <c r="AZQ8" s="79"/>
      <c r="AZR8" s="79"/>
      <c r="AZS8" s="79"/>
      <c r="AZT8" s="79"/>
      <c r="AZU8" s="79"/>
      <c r="AZV8" s="79"/>
      <c r="AZW8" s="79"/>
      <c r="AZX8" s="79"/>
      <c r="AZY8" s="79"/>
      <c r="AZZ8" s="79"/>
      <c r="BAA8" s="79"/>
      <c r="BAB8" s="79"/>
      <c r="BAC8" s="79"/>
      <c r="BAD8" s="79"/>
      <c r="BAE8" s="79"/>
      <c r="BAF8" s="79"/>
      <c r="BAG8" s="79"/>
      <c r="BAH8" s="79"/>
      <c r="BAI8" s="79"/>
      <c r="BAJ8" s="79"/>
      <c r="BAK8" s="79"/>
      <c r="BAL8" s="79"/>
      <c r="BAM8" s="79"/>
      <c r="BAN8" s="79"/>
      <c r="BAO8" s="79"/>
      <c r="BAP8" s="79"/>
      <c r="BAQ8" s="79"/>
      <c r="BAR8" s="79"/>
      <c r="BAS8" s="79"/>
      <c r="BAT8" s="79"/>
      <c r="BAU8" s="79"/>
      <c r="BAV8" s="79"/>
      <c r="BAW8" s="79"/>
      <c r="BAX8" s="79"/>
      <c r="BAY8" s="79"/>
      <c r="BAZ8" s="79"/>
      <c r="BBA8" s="79"/>
      <c r="BBB8" s="79"/>
      <c r="BBC8" s="79"/>
      <c r="BBD8" s="79"/>
      <c r="BBE8" s="79"/>
      <c r="BBF8" s="79"/>
      <c r="BBG8" s="79"/>
      <c r="BBH8" s="79"/>
      <c r="BBI8" s="79"/>
      <c r="BBJ8" s="79"/>
      <c r="BBK8" s="79"/>
      <c r="BBL8" s="79"/>
      <c r="BBM8" s="79"/>
      <c r="BBN8" s="79"/>
      <c r="BBO8" s="79"/>
      <c r="BBP8" s="79"/>
      <c r="BBQ8" s="79"/>
      <c r="BBR8" s="79"/>
      <c r="BBS8" s="79"/>
      <c r="BBT8" s="79"/>
      <c r="BBU8" s="79"/>
      <c r="BBV8" s="79"/>
      <c r="BBW8" s="79"/>
      <c r="BBX8" s="79"/>
      <c r="BBY8" s="79"/>
      <c r="BBZ8" s="79"/>
      <c r="BCA8" s="79"/>
      <c r="BCB8" s="79"/>
      <c r="BCC8" s="79"/>
      <c r="BCD8" s="79"/>
      <c r="BCE8" s="79"/>
      <c r="BCF8" s="79"/>
      <c r="BCG8" s="79"/>
      <c r="BCH8" s="79"/>
      <c r="BCI8" s="79"/>
      <c r="BCJ8" s="79"/>
      <c r="BCK8" s="79"/>
      <c r="BCL8" s="79"/>
      <c r="BCM8" s="79"/>
      <c r="BCN8" s="79"/>
      <c r="BCO8" s="79"/>
      <c r="BCP8" s="79"/>
      <c r="BCQ8" s="79"/>
      <c r="BCR8" s="79"/>
      <c r="BCS8" s="79"/>
      <c r="BCT8" s="79"/>
      <c r="BCU8" s="79"/>
      <c r="BCV8" s="79"/>
      <c r="BCW8" s="79"/>
      <c r="BCX8" s="79"/>
      <c r="BCY8" s="79"/>
      <c r="BCZ8" s="79"/>
      <c r="BDA8" s="79"/>
      <c r="BDB8" s="79"/>
      <c r="BDC8" s="79"/>
      <c r="BDD8" s="79"/>
      <c r="BDE8" s="79"/>
      <c r="BDF8" s="79"/>
      <c r="BDG8" s="79"/>
      <c r="BDH8" s="79"/>
      <c r="BDI8" s="79"/>
      <c r="BDJ8" s="79"/>
      <c r="BDK8" s="79"/>
      <c r="BDL8" s="79"/>
      <c r="BDM8" s="79"/>
      <c r="BDN8" s="79"/>
      <c r="BDO8" s="79"/>
      <c r="BDP8" s="79"/>
      <c r="BDQ8" s="79"/>
      <c r="BDR8" s="79"/>
      <c r="BDS8" s="79"/>
      <c r="BDT8" s="79"/>
      <c r="BDU8" s="79"/>
      <c r="BDV8" s="79"/>
      <c r="BDW8" s="79"/>
      <c r="BDX8" s="79"/>
      <c r="BDY8" s="79"/>
      <c r="BDZ8" s="79"/>
      <c r="BEA8" s="79"/>
      <c r="BEB8" s="79"/>
      <c r="BEC8" s="79"/>
      <c r="BED8" s="79"/>
      <c r="BEE8" s="79"/>
      <c r="BEF8" s="79"/>
      <c r="BEG8" s="79"/>
      <c r="BEH8" s="79"/>
      <c r="BEI8" s="79"/>
      <c r="BEJ8" s="79"/>
      <c r="BEK8" s="79"/>
      <c r="BEL8" s="79"/>
      <c r="BEM8" s="79"/>
      <c r="BEN8" s="79"/>
      <c r="BEO8" s="79"/>
      <c r="BEP8" s="79"/>
      <c r="BEQ8" s="79"/>
      <c r="BER8" s="79"/>
      <c r="BES8" s="79"/>
      <c r="BET8" s="79"/>
      <c r="BEU8" s="79"/>
      <c r="BEV8" s="79"/>
      <c r="BEW8" s="79"/>
      <c r="BEX8" s="79"/>
      <c r="BEY8" s="79"/>
      <c r="BEZ8" s="79"/>
      <c r="BFA8" s="79"/>
      <c r="BFB8" s="79"/>
      <c r="BFC8" s="79"/>
      <c r="BFD8" s="79"/>
      <c r="BFE8" s="79"/>
      <c r="BFF8" s="79"/>
      <c r="BFG8" s="79"/>
      <c r="BFH8" s="79"/>
      <c r="BFI8" s="79"/>
      <c r="BFJ8" s="79"/>
      <c r="BFK8" s="79"/>
      <c r="BFL8" s="79"/>
      <c r="BFM8" s="79"/>
      <c r="BFN8" s="79"/>
      <c r="BFO8" s="79"/>
      <c r="BFP8" s="79"/>
      <c r="BFQ8" s="79"/>
      <c r="BFR8" s="79"/>
      <c r="BFS8" s="79"/>
      <c r="BFT8" s="79"/>
      <c r="BFU8" s="79"/>
      <c r="BFV8" s="79"/>
      <c r="BFW8" s="79"/>
      <c r="BFX8" s="79"/>
      <c r="BFY8" s="79"/>
      <c r="BFZ8" s="79"/>
      <c r="BGA8" s="79"/>
      <c r="BGB8" s="79"/>
      <c r="BGC8" s="79"/>
      <c r="BGD8" s="79"/>
      <c r="BGE8" s="79"/>
      <c r="BGF8" s="79"/>
      <c r="BGG8" s="79"/>
      <c r="BGH8" s="79"/>
      <c r="BGI8" s="79"/>
      <c r="BGJ8" s="79"/>
      <c r="BGK8" s="79"/>
      <c r="BGL8" s="79"/>
      <c r="BGM8" s="79"/>
      <c r="BGN8" s="79"/>
      <c r="BGO8" s="79"/>
      <c r="BGP8" s="79"/>
      <c r="BGQ8" s="79"/>
      <c r="BGR8" s="79"/>
      <c r="BGS8" s="79"/>
      <c r="BGT8" s="79"/>
      <c r="BGU8" s="79"/>
      <c r="BGV8" s="79"/>
      <c r="BGW8" s="79"/>
      <c r="BGX8" s="79"/>
      <c r="BGY8" s="79"/>
      <c r="BGZ8" s="79"/>
      <c r="BHA8" s="79"/>
      <c r="BHB8" s="79"/>
      <c r="BHC8" s="79"/>
      <c r="BHD8" s="79"/>
      <c r="BHE8" s="79"/>
      <c r="BHF8" s="79"/>
      <c r="BHG8" s="79"/>
      <c r="BHH8" s="79"/>
      <c r="BHI8" s="79"/>
      <c r="BHJ8" s="79"/>
      <c r="BHK8" s="79"/>
      <c r="BHL8" s="79"/>
      <c r="BHM8" s="79"/>
      <c r="BHN8" s="79"/>
      <c r="BHO8" s="79"/>
      <c r="BHP8" s="79"/>
      <c r="BHQ8" s="79"/>
      <c r="BHR8" s="79"/>
      <c r="BHS8" s="79"/>
      <c r="BHT8" s="79"/>
      <c r="BHU8" s="79"/>
      <c r="BHV8" s="79"/>
      <c r="BHW8" s="79"/>
      <c r="BHX8" s="79"/>
      <c r="BHY8" s="79"/>
      <c r="BHZ8" s="79"/>
      <c r="BIA8" s="79"/>
      <c r="BIB8" s="79"/>
      <c r="BIC8" s="79"/>
      <c r="BID8" s="79"/>
      <c r="BIE8" s="79"/>
      <c r="BIF8" s="79"/>
      <c r="BIG8" s="79"/>
      <c r="BIH8" s="79"/>
      <c r="BII8" s="79"/>
      <c r="BIJ8" s="79"/>
      <c r="BIK8" s="79"/>
      <c r="BIL8" s="79"/>
      <c r="BIM8" s="79"/>
      <c r="BIN8" s="79"/>
      <c r="BIO8" s="79"/>
      <c r="BIP8" s="79"/>
      <c r="BIQ8" s="79"/>
      <c r="BIR8" s="79"/>
      <c r="BIS8" s="79"/>
      <c r="BIT8" s="79"/>
      <c r="BIU8" s="79"/>
      <c r="BIV8" s="79"/>
      <c r="BIW8" s="79"/>
      <c r="BIX8" s="79"/>
      <c r="BIY8" s="79"/>
      <c r="BIZ8" s="79"/>
      <c r="BJA8" s="79"/>
      <c r="BJB8" s="79"/>
      <c r="BJC8" s="79"/>
      <c r="BJD8" s="79"/>
      <c r="BJE8" s="79"/>
      <c r="BJF8" s="79"/>
      <c r="BJG8" s="79"/>
      <c r="BJH8" s="79"/>
      <c r="BJI8" s="79"/>
      <c r="BJJ8" s="79"/>
      <c r="BJK8" s="79"/>
      <c r="BJL8" s="79"/>
      <c r="BJM8" s="79"/>
      <c r="BJN8" s="79"/>
      <c r="BJO8" s="79"/>
      <c r="BJP8" s="79"/>
      <c r="BJQ8" s="79"/>
      <c r="BJR8" s="79"/>
      <c r="BJS8" s="79"/>
      <c r="BJT8" s="79"/>
      <c r="BJU8" s="79"/>
      <c r="BJV8" s="79"/>
      <c r="BJW8" s="79"/>
      <c r="BJX8" s="79"/>
      <c r="BJY8" s="79"/>
      <c r="BJZ8" s="79"/>
      <c r="BKA8" s="79"/>
      <c r="BKB8" s="79"/>
      <c r="BKC8" s="79"/>
      <c r="BKD8" s="79"/>
      <c r="BKE8" s="79"/>
      <c r="BKF8" s="79"/>
      <c r="BKG8" s="79"/>
      <c r="BKH8" s="79"/>
      <c r="BKI8" s="79"/>
      <c r="BKJ8" s="79"/>
      <c r="BKK8" s="79"/>
      <c r="BKL8" s="79"/>
      <c r="BKM8" s="79"/>
      <c r="BKN8" s="79"/>
      <c r="BKO8" s="79"/>
      <c r="BKP8" s="79"/>
      <c r="BKQ8" s="79"/>
      <c r="BKR8" s="79"/>
      <c r="BKS8" s="79"/>
      <c r="BKT8" s="79"/>
      <c r="BKU8" s="79"/>
      <c r="BKV8" s="79"/>
      <c r="BKW8" s="79"/>
      <c r="BKX8" s="79"/>
      <c r="BKY8" s="79"/>
      <c r="BKZ8" s="79"/>
      <c r="BLA8" s="79"/>
      <c r="BLB8" s="79"/>
      <c r="BLC8" s="79"/>
      <c r="BLD8" s="79"/>
      <c r="BLE8" s="79"/>
      <c r="BLF8" s="79"/>
      <c r="BLG8" s="79"/>
      <c r="BLH8" s="79"/>
      <c r="BLI8" s="79"/>
      <c r="BLJ8" s="79"/>
      <c r="BLK8" s="79"/>
      <c r="BLL8" s="79"/>
      <c r="BLM8" s="79"/>
      <c r="BLN8" s="79"/>
      <c r="BLO8" s="79"/>
      <c r="BLP8" s="79"/>
      <c r="BLQ8" s="79"/>
      <c r="BLR8" s="79"/>
      <c r="BLS8" s="79"/>
      <c r="BLT8" s="79"/>
      <c r="BLU8" s="79"/>
      <c r="BLV8" s="79"/>
      <c r="BLW8" s="79"/>
      <c r="BLX8" s="79"/>
      <c r="BLY8" s="79"/>
      <c r="BLZ8" s="79"/>
      <c r="BMA8" s="79"/>
      <c r="BMB8" s="79"/>
      <c r="BMC8" s="79"/>
      <c r="BMD8" s="79"/>
      <c r="BME8" s="79"/>
      <c r="BMF8" s="79"/>
      <c r="BMG8" s="79"/>
      <c r="BMH8" s="79"/>
      <c r="BMI8" s="79"/>
      <c r="BMJ8" s="79"/>
      <c r="BMK8" s="79"/>
      <c r="BML8" s="79"/>
      <c r="BMM8" s="79"/>
      <c r="BMN8" s="79"/>
      <c r="BMO8" s="79"/>
      <c r="BMP8" s="79"/>
      <c r="BMQ8" s="79"/>
      <c r="BMR8" s="79"/>
      <c r="BMS8" s="79"/>
      <c r="BMT8" s="79"/>
      <c r="BMU8" s="79"/>
      <c r="BMV8" s="79"/>
      <c r="BMW8" s="79"/>
      <c r="BMX8" s="79"/>
      <c r="BMY8" s="79"/>
      <c r="BMZ8" s="79"/>
      <c r="BNA8" s="79"/>
      <c r="BNB8" s="79"/>
      <c r="BNC8" s="79"/>
      <c r="BND8" s="79"/>
      <c r="BNE8" s="79"/>
      <c r="BNF8" s="79"/>
      <c r="BNG8" s="79"/>
      <c r="BNH8" s="79"/>
      <c r="BNI8" s="79"/>
      <c r="BNJ8" s="79"/>
      <c r="BNK8" s="79"/>
      <c r="BNL8" s="79"/>
      <c r="BNM8" s="79"/>
      <c r="BNN8" s="79"/>
      <c r="BNO8" s="79"/>
      <c r="BNP8" s="79"/>
      <c r="BNQ8" s="79"/>
      <c r="BNR8" s="79"/>
      <c r="BNS8" s="79"/>
      <c r="BNT8" s="79"/>
      <c r="BNU8" s="79"/>
      <c r="BNV8" s="79"/>
      <c r="BNW8" s="79"/>
      <c r="BNX8" s="79"/>
      <c r="BNY8" s="79"/>
      <c r="BNZ8" s="79"/>
      <c r="BOA8" s="79"/>
      <c r="BOB8" s="79"/>
      <c r="BOC8" s="79"/>
      <c r="BOD8" s="79"/>
      <c r="BOE8" s="79"/>
      <c r="BOF8" s="79"/>
      <c r="BOG8" s="79"/>
      <c r="BOH8" s="79"/>
      <c r="BOI8" s="79"/>
      <c r="BOJ8" s="79"/>
      <c r="BOK8" s="79"/>
      <c r="BOL8" s="79"/>
      <c r="BOM8" s="79"/>
      <c r="BON8" s="79"/>
      <c r="BOO8" s="79"/>
      <c r="BOP8" s="79"/>
      <c r="BOQ8" s="79"/>
      <c r="BOR8" s="79"/>
      <c r="BOS8" s="79"/>
      <c r="BOT8" s="79"/>
      <c r="BOU8" s="79"/>
      <c r="BOV8" s="79"/>
      <c r="BOW8" s="79"/>
      <c r="BOX8" s="79"/>
      <c r="BOY8" s="79"/>
      <c r="BOZ8" s="79"/>
      <c r="BPA8" s="79"/>
      <c r="BPB8" s="79"/>
      <c r="BPC8" s="79"/>
      <c r="BPD8" s="79"/>
      <c r="BPE8" s="79"/>
      <c r="BPF8" s="79"/>
      <c r="BPG8" s="79"/>
      <c r="BPH8" s="79"/>
      <c r="BPI8" s="79"/>
      <c r="BPJ8" s="79"/>
      <c r="BPK8" s="79"/>
      <c r="BPL8" s="79"/>
      <c r="BPM8" s="79"/>
      <c r="BPN8" s="79"/>
      <c r="BPO8" s="79"/>
      <c r="BPP8" s="79"/>
      <c r="BPQ8" s="79"/>
      <c r="BPR8" s="79"/>
      <c r="BPS8" s="79"/>
      <c r="BPT8" s="79"/>
      <c r="BPU8" s="79"/>
      <c r="BPV8" s="79"/>
      <c r="BPW8" s="79"/>
      <c r="BPX8" s="79"/>
      <c r="BPY8" s="79"/>
      <c r="BPZ8" s="79"/>
      <c r="BQA8" s="79"/>
      <c r="BQB8" s="79"/>
      <c r="BQC8" s="79"/>
      <c r="BQD8" s="79"/>
      <c r="BQE8" s="79"/>
      <c r="BQF8" s="79"/>
      <c r="BQG8" s="79"/>
      <c r="BQH8" s="79"/>
      <c r="BQI8" s="79"/>
      <c r="BQJ8" s="79"/>
      <c r="BQK8" s="79"/>
      <c r="BQL8" s="79"/>
      <c r="BQM8" s="79"/>
      <c r="BQN8" s="79"/>
      <c r="BQO8" s="79"/>
      <c r="BQP8" s="79"/>
      <c r="BQQ8" s="79"/>
      <c r="BQR8" s="79"/>
      <c r="BQS8" s="79"/>
      <c r="BQT8" s="79"/>
      <c r="BQU8" s="79"/>
      <c r="BQV8" s="79"/>
      <c r="BQW8" s="79"/>
      <c r="BQX8" s="79"/>
      <c r="BQY8" s="79"/>
      <c r="BQZ8" s="79"/>
      <c r="BRA8" s="79"/>
      <c r="BRB8" s="79"/>
      <c r="BRC8" s="79"/>
      <c r="BRD8" s="79"/>
      <c r="BRE8" s="79"/>
      <c r="BRF8" s="79"/>
      <c r="BRG8" s="79"/>
      <c r="BRH8" s="79"/>
      <c r="BRI8" s="79"/>
      <c r="BRJ8" s="79"/>
      <c r="BRK8" s="79"/>
      <c r="BRL8" s="79"/>
      <c r="BRM8" s="79"/>
      <c r="BRN8" s="79"/>
      <c r="BRO8" s="79"/>
      <c r="BRP8" s="79"/>
      <c r="BRQ8" s="79"/>
      <c r="BRR8" s="79"/>
      <c r="BRS8" s="79"/>
      <c r="BRT8" s="79"/>
      <c r="BRU8" s="79"/>
      <c r="BRV8" s="79"/>
      <c r="BRW8" s="79"/>
      <c r="BRX8" s="79"/>
      <c r="BRY8" s="79"/>
      <c r="BRZ8" s="79"/>
      <c r="BSA8" s="79"/>
      <c r="BSB8" s="79"/>
      <c r="BSC8" s="79"/>
      <c r="BSD8" s="79"/>
      <c r="BSE8" s="79"/>
      <c r="BSF8" s="79"/>
      <c r="BSG8" s="79"/>
      <c r="BSH8" s="79"/>
      <c r="BSI8" s="79"/>
      <c r="BSJ8" s="79"/>
      <c r="BSK8" s="79"/>
      <c r="BSL8" s="79"/>
      <c r="BSM8" s="79"/>
      <c r="BSN8" s="79"/>
      <c r="BSO8" s="79"/>
      <c r="BSP8" s="79"/>
      <c r="BSQ8" s="79"/>
      <c r="BSR8" s="79"/>
      <c r="BSS8" s="79"/>
      <c r="BST8" s="79"/>
      <c r="BSU8" s="79"/>
      <c r="BSV8" s="79"/>
      <c r="BSW8" s="79"/>
      <c r="BSX8" s="79"/>
      <c r="BSY8" s="79"/>
      <c r="BSZ8" s="79"/>
      <c r="BTA8" s="79"/>
      <c r="BTB8" s="79"/>
      <c r="BTC8" s="79"/>
      <c r="BTD8" s="79"/>
      <c r="BTE8" s="79"/>
      <c r="BTF8" s="79"/>
      <c r="BTG8" s="79"/>
      <c r="BTH8" s="79"/>
      <c r="BTI8" s="79"/>
      <c r="BTJ8" s="79"/>
      <c r="BTK8" s="79"/>
      <c r="BTL8" s="79"/>
      <c r="BTM8" s="79"/>
      <c r="BTN8" s="79"/>
      <c r="BTO8" s="79"/>
      <c r="BTP8" s="79"/>
      <c r="BTQ8" s="79"/>
      <c r="BTR8" s="79"/>
      <c r="BTS8" s="79"/>
      <c r="BTT8" s="79"/>
      <c r="BTU8" s="79"/>
      <c r="BTV8" s="79"/>
      <c r="BTW8" s="79"/>
      <c r="BTX8" s="79"/>
      <c r="BTY8" s="79"/>
      <c r="BTZ8" s="79"/>
      <c r="BUA8" s="79"/>
      <c r="BUB8" s="79"/>
      <c r="BUC8" s="79"/>
      <c r="BUD8" s="79"/>
      <c r="BUE8" s="79"/>
      <c r="BUF8" s="79"/>
      <c r="BUG8" s="79"/>
      <c r="BUH8" s="79"/>
      <c r="BUI8" s="79"/>
      <c r="BUJ8" s="79"/>
      <c r="BUK8" s="79"/>
      <c r="BUL8" s="79"/>
      <c r="BUM8" s="79"/>
      <c r="BUN8" s="79"/>
      <c r="BUO8" s="79"/>
      <c r="BUP8" s="79"/>
      <c r="BUQ8" s="79"/>
      <c r="BUR8" s="79"/>
      <c r="BUS8" s="79"/>
      <c r="BUT8" s="79"/>
      <c r="BUU8" s="79"/>
      <c r="BUV8" s="79"/>
      <c r="BUW8" s="79"/>
      <c r="BUX8" s="79"/>
      <c r="BUY8" s="79"/>
      <c r="BUZ8" s="79"/>
      <c r="BVA8" s="79"/>
      <c r="BVB8" s="79"/>
      <c r="BVC8" s="79"/>
      <c r="BVD8" s="79"/>
      <c r="BVE8" s="79"/>
      <c r="BVF8" s="79"/>
      <c r="BVG8" s="79"/>
      <c r="BVH8" s="79"/>
      <c r="BVI8" s="79"/>
      <c r="BVJ8" s="79"/>
      <c r="BVK8" s="79"/>
      <c r="BVL8" s="79"/>
      <c r="BVM8" s="79"/>
      <c r="BVN8" s="79"/>
      <c r="BVO8" s="79"/>
      <c r="BVP8" s="79"/>
      <c r="BVQ8" s="79"/>
      <c r="BVR8" s="79"/>
      <c r="BVS8" s="79"/>
      <c r="BVT8" s="79"/>
      <c r="BVU8" s="79"/>
      <c r="BVV8" s="79"/>
      <c r="BVW8" s="79"/>
      <c r="BVX8" s="79"/>
      <c r="BVY8" s="79"/>
      <c r="BVZ8" s="79"/>
      <c r="BWA8" s="79"/>
      <c r="BWB8" s="79"/>
      <c r="BWC8" s="79"/>
      <c r="BWD8" s="79"/>
      <c r="BWE8" s="79"/>
      <c r="BWF8" s="79"/>
      <c r="BWG8" s="79"/>
      <c r="BWH8" s="79"/>
      <c r="BWI8" s="79"/>
      <c r="BWJ8" s="79"/>
      <c r="BWK8" s="79"/>
      <c r="BWL8" s="79"/>
      <c r="BWM8" s="79"/>
      <c r="BWN8" s="79"/>
      <c r="BWO8" s="79"/>
      <c r="BWP8" s="79"/>
      <c r="BWQ8" s="79"/>
      <c r="BWR8" s="79"/>
      <c r="BWS8" s="79"/>
      <c r="BWT8" s="79"/>
      <c r="BWU8" s="79"/>
      <c r="BWV8" s="79"/>
      <c r="BWW8" s="79"/>
      <c r="BWX8" s="79"/>
      <c r="BWY8" s="79"/>
      <c r="BWZ8" s="79"/>
      <c r="BXA8" s="79"/>
      <c r="BXB8" s="79"/>
      <c r="BXC8" s="79"/>
      <c r="BXD8" s="79"/>
      <c r="BXE8" s="79"/>
      <c r="BXF8" s="79"/>
      <c r="BXG8" s="79"/>
      <c r="BXH8" s="79"/>
      <c r="BXI8" s="79"/>
      <c r="BXJ8" s="79"/>
      <c r="BXK8" s="79"/>
      <c r="BXL8" s="79"/>
      <c r="BXM8" s="79"/>
      <c r="BXN8" s="79"/>
      <c r="BXO8" s="79"/>
      <c r="BXP8" s="79"/>
      <c r="BXQ8" s="79"/>
      <c r="BXR8" s="79"/>
      <c r="BXS8" s="79"/>
      <c r="BXT8" s="79"/>
      <c r="BXU8" s="79"/>
      <c r="BXV8" s="79"/>
      <c r="BXW8" s="79"/>
      <c r="BXX8" s="79"/>
      <c r="BXY8" s="79"/>
      <c r="BXZ8" s="79"/>
      <c r="BYA8" s="79"/>
      <c r="BYB8" s="79"/>
      <c r="BYC8" s="79"/>
      <c r="BYD8" s="79"/>
      <c r="BYE8" s="79"/>
      <c r="BYF8" s="79"/>
      <c r="BYG8" s="79"/>
      <c r="BYH8" s="79"/>
      <c r="BYI8" s="79"/>
      <c r="BYJ8" s="79"/>
      <c r="BYK8" s="79"/>
      <c r="BYL8" s="79"/>
      <c r="BYM8" s="79"/>
      <c r="BYN8" s="79"/>
      <c r="BYO8" s="79"/>
      <c r="BYP8" s="79"/>
      <c r="BYQ8" s="79"/>
      <c r="BYR8" s="79"/>
      <c r="BYS8" s="79"/>
      <c r="BYT8" s="79"/>
      <c r="BYU8" s="79"/>
      <c r="BYV8" s="79"/>
      <c r="BYW8" s="79"/>
      <c r="BYX8" s="79"/>
      <c r="BYY8" s="79"/>
      <c r="BYZ8" s="79"/>
      <c r="BZA8" s="79"/>
      <c r="BZB8" s="79"/>
      <c r="BZC8" s="79"/>
      <c r="BZD8" s="79"/>
      <c r="BZE8" s="79"/>
      <c r="BZF8" s="79"/>
      <c r="BZG8" s="79"/>
      <c r="BZH8" s="79"/>
      <c r="BZI8" s="79"/>
      <c r="BZJ8" s="79"/>
      <c r="BZK8" s="79"/>
      <c r="BZL8" s="79"/>
      <c r="BZM8" s="79"/>
      <c r="BZN8" s="79"/>
      <c r="BZO8" s="79"/>
      <c r="BZP8" s="79"/>
      <c r="BZQ8" s="79"/>
      <c r="BZR8" s="79"/>
      <c r="BZS8" s="79"/>
      <c r="BZT8" s="79"/>
      <c r="BZU8" s="79"/>
      <c r="BZV8" s="79"/>
      <c r="BZW8" s="79"/>
      <c r="BZX8" s="79"/>
      <c r="BZY8" s="79"/>
      <c r="BZZ8" s="79"/>
      <c r="CAA8" s="79"/>
      <c r="CAB8" s="79"/>
      <c r="CAC8" s="79"/>
      <c r="CAD8" s="79"/>
      <c r="CAE8" s="79"/>
      <c r="CAF8" s="79"/>
      <c r="CAG8" s="79"/>
      <c r="CAH8" s="79"/>
      <c r="CAI8" s="79"/>
      <c r="CAJ8" s="79"/>
      <c r="CAK8" s="79"/>
      <c r="CAL8" s="79"/>
      <c r="CAM8" s="79"/>
      <c r="CAN8" s="79"/>
      <c r="CAO8" s="79"/>
      <c r="CAP8" s="79"/>
      <c r="CAQ8" s="79"/>
      <c r="CAR8" s="79"/>
      <c r="CAS8" s="79"/>
      <c r="CAT8" s="79"/>
      <c r="CAU8" s="79"/>
      <c r="CAV8" s="79"/>
      <c r="CAW8" s="79"/>
      <c r="CAX8" s="79"/>
      <c r="CAY8" s="79"/>
      <c r="CAZ8" s="79"/>
      <c r="CBA8" s="79"/>
      <c r="CBB8" s="79"/>
      <c r="CBC8" s="79"/>
      <c r="CBD8" s="79"/>
      <c r="CBE8" s="79"/>
      <c r="CBF8" s="79"/>
      <c r="CBG8" s="79"/>
      <c r="CBH8" s="79"/>
      <c r="CBI8" s="79"/>
      <c r="CBJ8" s="79"/>
      <c r="CBK8" s="79"/>
      <c r="CBL8" s="79"/>
      <c r="CBM8" s="79"/>
      <c r="CBN8" s="79"/>
      <c r="CBO8" s="79"/>
      <c r="CBP8" s="79"/>
      <c r="CBQ8" s="79"/>
      <c r="CBR8" s="79"/>
      <c r="CBS8" s="79"/>
      <c r="CBT8" s="79"/>
      <c r="CBU8" s="79"/>
      <c r="CBV8" s="79"/>
      <c r="CBW8" s="79"/>
      <c r="CBX8" s="79"/>
      <c r="CBY8" s="79"/>
      <c r="CBZ8" s="79"/>
      <c r="CCA8" s="79"/>
      <c r="CCB8" s="79"/>
      <c r="CCC8" s="79"/>
      <c r="CCD8" s="79"/>
      <c r="CCE8" s="79"/>
      <c r="CCF8" s="79"/>
      <c r="CCG8" s="79"/>
      <c r="CCH8" s="79"/>
      <c r="CCI8" s="79"/>
      <c r="CCJ8" s="79"/>
      <c r="CCK8" s="79"/>
      <c r="CCL8" s="79"/>
      <c r="CCM8" s="79"/>
      <c r="CCN8" s="79"/>
      <c r="CCO8" s="79"/>
      <c r="CCP8" s="79"/>
      <c r="CCQ8" s="79"/>
      <c r="CCR8" s="79"/>
      <c r="CCS8" s="79"/>
      <c r="CCT8" s="79"/>
      <c r="CCU8" s="79"/>
      <c r="CCV8" s="79"/>
      <c r="CCW8" s="79"/>
      <c r="CCX8" s="79"/>
      <c r="CCY8" s="79"/>
      <c r="CCZ8" s="79"/>
      <c r="CDA8" s="79"/>
      <c r="CDB8" s="79"/>
      <c r="CDC8" s="79"/>
      <c r="CDD8" s="79"/>
      <c r="CDE8" s="79"/>
      <c r="CDF8" s="79"/>
      <c r="CDG8" s="79"/>
      <c r="CDH8" s="79"/>
      <c r="CDI8" s="79"/>
      <c r="CDJ8" s="79"/>
      <c r="CDK8" s="79"/>
      <c r="CDL8" s="79"/>
      <c r="CDM8" s="79"/>
      <c r="CDN8" s="79"/>
      <c r="CDO8" s="79"/>
      <c r="CDP8" s="79"/>
      <c r="CDQ8" s="79"/>
      <c r="CDR8" s="79"/>
      <c r="CDS8" s="79"/>
      <c r="CDT8" s="79"/>
      <c r="CDU8" s="79"/>
      <c r="CDV8" s="79"/>
      <c r="CDW8" s="79"/>
      <c r="CDX8" s="79"/>
      <c r="CDY8" s="79"/>
      <c r="CDZ8" s="79"/>
      <c r="CEA8" s="79"/>
      <c r="CEB8" s="79"/>
      <c r="CEC8" s="79"/>
      <c r="CED8" s="79"/>
      <c r="CEE8" s="79"/>
      <c r="CEF8" s="79"/>
      <c r="CEG8" s="79"/>
      <c r="CEH8" s="79"/>
      <c r="CEI8" s="79"/>
      <c r="CEJ8" s="79"/>
      <c r="CEK8" s="79"/>
      <c r="CEL8" s="79"/>
      <c r="CEM8" s="79"/>
      <c r="CEN8" s="79"/>
      <c r="CEO8" s="79"/>
      <c r="CEP8" s="79"/>
      <c r="CEQ8" s="79"/>
      <c r="CER8" s="79"/>
      <c r="CES8" s="79"/>
      <c r="CET8" s="79"/>
      <c r="CEU8" s="79"/>
      <c r="CEV8" s="79"/>
      <c r="CEW8" s="79"/>
      <c r="CEX8" s="79"/>
      <c r="CEY8" s="79"/>
      <c r="CEZ8" s="79"/>
      <c r="CFA8" s="79"/>
      <c r="CFB8" s="79"/>
      <c r="CFC8" s="79"/>
      <c r="CFD8" s="79"/>
      <c r="CFE8" s="79"/>
      <c r="CFF8" s="79"/>
      <c r="CFG8" s="79"/>
      <c r="CFH8" s="79"/>
      <c r="CFI8" s="79"/>
      <c r="CFJ8" s="79"/>
      <c r="CFK8" s="79"/>
      <c r="CFL8" s="79"/>
      <c r="CFM8" s="79"/>
      <c r="CFN8" s="79"/>
      <c r="CFO8" s="79"/>
      <c r="CFP8" s="79"/>
      <c r="CFQ8" s="79"/>
      <c r="CFR8" s="79"/>
      <c r="CFS8" s="79"/>
      <c r="CFT8" s="79"/>
      <c r="CFU8" s="79"/>
      <c r="CFV8" s="79"/>
      <c r="CFW8" s="79"/>
      <c r="CFX8" s="79"/>
      <c r="CFY8" s="79"/>
      <c r="CFZ8" s="79"/>
      <c r="CGA8" s="79"/>
      <c r="CGB8" s="79"/>
      <c r="CGC8" s="79"/>
      <c r="CGD8" s="79"/>
      <c r="CGE8" s="79"/>
      <c r="CGF8" s="79"/>
      <c r="CGG8" s="79"/>
      <c r="CGH8" s="79"/>
      <c r="CGI8" s="79"/>
      <c r="CGJ8" s="79"/>
      <c r="CGK8" s="79"/>
      <c r="CGL8" s="79"/>
      <c r="CGM8" s="79"/>
      <c r="CGN8" s="79"/>
      <c r="CGO8" s="79"/>
      <c r="CGP8" s="79"/>
      <c r="CGQ8" s="79"/>
      <c r="CGR8" s="79"/>
      <c r="CGS8" s="79"/>
      <c r="CGT8" s="79"/>
      <c r="CGU8" s="79"/>
      <c r="CGV8" s="79"/>
      <c r="CGW8" s="79"/>
      <c r="CGX8" s="79"/>
      <c r="CGY8" s="79"/>
      <c r="CGZ8" s="79"/>
      <c r="CHA8" s="79"/>
      <c r="CHB8" s="79"/>
      <c r="CHC8" s="79"/>
      <c r="CHD8" s="79"/>
      <c r="CHE8" s="79"/>
      <c r="CHF8" s="79"/>
      <c r="CHG8" s="79"/>
      <c r="CHH8" s="79"/>
      <c r="CHI8" s="79"/>
      <c r="CHJ8" s="79"/>
      <c r="CHK8" s="79"/>
      <c r="CHL8" s="79"/>
      <c r="CHM8" s="79"/>
      <c r="CHN8" s="79"/>
      <c r="CHO8" s="79"/>
      <c r="CHP8" s="79"/>
      <c r="CHQ8" s="79"/>
      <c r="CHR8" s="79"/>
      <c r="CHS8" s="79"/>
      <c r="CHT8" s="79"/>
      <c r="CHU8" s="79"/>
      <c r="CHV8" s="79"/>
      <c r="CHW8" s="79"/>
      <c r="CHX8" s="79"/>
      <c r="CHY8" s="79"/>
      <c r="CHZ8" s="79"/>
      <c r="CIA8" s="79"/>
      <c r="CIB8" s="79"/>
      <c r="CIC8" s="79"/>
      <c r="CID8" s="79"/>
      <c r="CIE8" s="79"/>
      <c r="CIF8" s="79"/>
      <c r="CIG8" s="79"/>
      <c r="CIH8" s="79"/>
      <c r="CII8" s="79"/>
      <c r="CIJ8" s="79"/>
      <c r="CIK8" s="79"/>
      <c r="CIL8" s="79"/>
      <c r="CIM8" s="79"/>
      <c r="CIN8" s="79"/>
      <c r="CIO8" s="79"/>
      <c r="CIP8" s="79"/>
      <c r="CIQ8" s="79"/>
      <c r="CIR8" s="79"/>
      <c r="CIS8" s="79"/>
      <c r="CIT8" s="79"/>
      <c r="CIU8" s="79"/>
      <c r="CIV8" s="79"/>
      <c r="CIW8" s="79"/>
      <c r="CIX8" s="79"/>
      <c r="CIY8" s="79"/>
      <c r="CIZ8" s="79"/>
      <c r="CJA8" s="79"/>
      <c r="CJB8" s="79"/>
      <c r="CJC8" s="79"/>
      <c r="CJD8" s="79"/>
      <c r="CJE8" s="79"/>
      <c r="CJF8" s="79"/>
      <c r="CJG8" s="79"/>
      <c r="CJH8" s="79"/>
      <c r="CJI8" s="79"/>
      <c r="CJJ8" s="79"/>
      <c r="CJK8" s="79"/>
      <c r="CJL8" s="79"/>
      <c r="CJM8" s="79"/>
      <c r="CJN8" s="79"/>
      <c r="CJO8" s="79"/>
      <c r="CJP8" s="79"/>
      <c r="CJQ8" s="79"/>
      <c r="CJR8" s="79"/>
      <c r="CJS8" s="79"/>
      <c r="CJT8" s="79"/>
      <c r="CJU8" s="79"/>
      <c r="CJV8" s="79"/>
      <c r="CJW8" s="79"/>
      <c r="CJX8" s="79"/>
      <c r="CJY8" s="79"/>
      <c r="CJZ8" s="79"/>
      <c r="CKA8" s="79"/>
      <c r="CKB8" s="79"/>
      <c r="CKC8" s="79"/>
      <c r="CKD8" s="79"/>
      <c r="CKE8" s="79"/>
      <c r="CKF8" s="79"/>
      <c r="CKG8" s="79"/>
      <c r="CKH8" s="79"/>
      <c r="CKI8" s="79"/>
      <c r="CKJ8" s="79"/>
      <c r="CKK8" s="79"/>
      <c r="CKL8" s="79"/>
      <c r="CKM8" s="79"/>
      <c r="CKN8" s="79"/>
      <c r="CKO8" s="79"/>
      <c r="CKP8" s="79"/>
      <c r="CKQ8" s="79"/>
      <c r="CKR8" s="79"/>
      <c r="CKS8" s="79"/>
      <c r="CKT8" s="79"/>
      <c r="CKU8" s="79"/>
      <c r="CKV8" s="79"/>
      <c r="CKW8" s="79"/>
      <c r="CKX8" s="79"/>
      <c r="CKY8" s="79"/>
      <c r="CKZ8" s="79"/>
      <c r="CLA8" s="79"/>
      <c r="CLB8" s="79"/>
      <c r="CLC8" s="79"/>
      <c r="CLD8" s="79"/>
      <c r="CLE8" s="79"/>
      <c r="CLF8" s="79"/>
      <c r="CLG8" s="79"/>
      <c r="CLH8" s="79"/>
      <c r="CLI8" s="79"/>
      <c r="CLJ8" s="79"/>
      <c r="CLK8" s="79"/>
      <c r="CLL8" s="79"/>
      <c r="CLM8" s="79"/>
      <c r="CLN8" s="79"/>
      <c r="CLO8" s="79"/>
      <c r="CLP8" s="79"/>
      <c r="CLQ8" s="79"/>
      <c r="CLR8" s="79"/>
      <c r="CLS8" s="79"/>
      <c r="CLT8" s="79"/>
      <c r="CLU8" s="79"/>
      <c r="CLV8" s="79"/>
      <c r="CLW8" s="79"/>
      <c r="CLX8" s="79"/>
      <c r="CLY8" s="79"/>
      <c r="CLZ8" s="79"/>
      <c r="CMA8" s="79"/>
      <c r="CMB8" s="79"/>
      <c r="CMC8" s="79"/>
      <c r="CMD8" s="79"/>
      <c r="CME8" s="79"/>
      <c r="CMF8" s="79"/>
      <c r="CMG8" s="79"/>
      <c r="CMH8" s="79"/>
      <c r="CMI8" s="79"/>
      <c r="CMJ8" s="79"/>
      <c r="CMK8" s="79"/>
      <c r="CML8" s="79"/>
      <c r="CMM8" s="79"/>
      <c r="CMN8" s="79"/>
      <c r="CMO8" s="79"/>
      <c r="CMP8" s="79"/>
      <c r="CMQ8" s="79"/>
      <c r="CMR8" s="79"/>
      <c r="CMS8" s="79"/>
      <c r="CMT8" s="79"/>
      <c r="CMU8" s="79"/>
      <c r="CMV8" s="79"/>
      <c r="CMW8" s="79"/>
      <c r="CMX8" s="79"/>
      <c r="CMY8" s="79"/>
      <c r="CMZ8" s="79"/>
      <c r="CNA8" s="79"/>
      <c r="CNB8" s="79"/>
      <c r="CNC8" s="79"/>
      <c r="CND8" s="79"/>
      <c r="CNE8" s="79"/>
      <c r="CNF8" s="79"/>
      <c r="CNG8" s="79"/>
      <c r="CNH8" s="79"/>
      <c r="CNI8" s="79"/>
      <c r="CNJ8" s="79"/>
      <c r="CNK8" s="79"/>
      <c r="CNL8" s="79"/>
      <c r="CNM8" s="79"/>
      <c r="CNN8" s="79"/>
      <c r="CNO8" s="79"/>
      <c r="CNP8" s="79"/>
      <c r="CNQ8" s="79"/>
      <c r="CNR8" s="79"/>
      <c r="CNS8" s="79"/>
      <c r="CNT8" s="79"/>
      <c r="CNU8" s="79"/>
      <c r="CNV8" s="79"/>
      <c r="CNW8" s="79"/>
      <c r="CNX8" s="79"/>
      <c r="CNY8" s="79"/>
      <c r="CNZ8" s="79"/>
      <c r="COA8" s="79"/>
      <c r="COB8" s="79"/>
      <c r="COC8" s="79"/>
      <c r="COD8" s="79"/>
      <c r="COE8" s="79"/>
      <c r="COF8" s="79"/>
      <c r="COG8" s="79"/>
      <c r="COH8" s="79"/>
      <c r="COI8" s="79"/>
      <c r="COJ8" s="79"/>
      <c r="COK8" s="79"/>
      <c r="COL8" s="79"/>
      <c r="COM8" s="79"/>
      <c r="CON8" s="79"/>
      <c r="COO8" s="79"/>
      <c r="COP8" s="79"/>
      <c r="COQ8" s="79"/>
      <c r="COR8" s="79"/>
      <c r="COS8" s="79"/>
      <c r="COT8" s="79"/>
      <c r="COU8" s="79"/>
      <c r="COV8" s="79"/>
      <c r="COW8" s="79"/>
      <c r="COX8" s="79"/>
      <c r="COY8" s="79"/>
      <c r="COZ8" s="79"/>
      <c r="CPA8" s="79"/>
      <c r="CPB8" s="79"/>
      <c r="CPC8" s="79"/>
      <c r="CPD8" s="79"/>
      <c r="CPE8" s="79"/>
      <c r="CPF8" s="79"/>
      <c r="CPG8" s="79"/>
      <c r="CPH8" s="79"/>
      <c r="CPI8" s="79"/>
      <c r="CPJ8" s="79"/>
      <c r="CPK8" s="79"/>
      <c r="CPL8" s="79"/>
      <c r="CPM8" s="79"/>
      <c r="CPN8" s="79"/>
      <c r="CPO8" s="79"/>
      <c r="CPP8" s="79"/>
      <c r="CPQ8" s="79"/>
      <c r="CPR8" s="79"/>
      <c r="CPS8" s="79"/>
      <c r="CPT8" s="79"/>
      <c r="CPU8" s="79"/>
      <c r="CPV8" s="79"/>
      <c r="CPW8" s="79"/>
      <c r="CPX8" s="79"/>
      <c r="CPY8" s="79"/>
      <c r="CPZ8" s="79"/>
      <c r="CQA8" s="79"/>
      <c r="CQB8" s="79"/>
      <c r="CQC8" s="79"/>
      <c r="CQD8" s="79"/>
      <c r="CQE8" s="79"/>
      <c r="CQF8" s="79"/>
      <c r="CQG8" s="79"/>
      <c r="CQH8" s="79"/>
      <c r="CQI8" s="79"/>
      <c r="CQJ8" s="79"/>
      <c r="CQK8" s="79"/>
      <c r="CQL8" s="79"/>
      <c r="CQM8" s="79"/>
      <c r="CQN8" s="79"/>
      <c r="CQO8" s="79"/>
      <c r="CQP8" s="79"/>
      <c r="CQQ8" s="79"/>
      <c r="CQR8" s="79"/>
      <c r="CQS8" s="79"/>
      <c r="CQT8" s="79"/>
      <c r="CQU8" s="79"/>
      <c r="CQV8" s="79"/>
      <c r="CQW8" s="79"/>
      <c r="CQX8" s="79"/>
      <c r="CQY8" s="79"/>
      <c r="CQZ8" s="79"/>
      <c r="CRA8" s="79"/>
      <c r="CRB8" s="79"/>
      <c r="CRC8" s="79"/>
      <c r="CRD8" s="79"/>
      <c r="CRE8" s="79"/>
      <c r="CRF8" s="79"/>
      <c r="CRG8" s="79"/>
      <c r="CRH8" s="79"/>
      <c r="CRI8" s="79"/>
      <c r="CRJ8" s="79"/>
      <c r="CRK8" s="79"/>
      <c r="CRL8" s="79"/>
      <c r="CRM8" s="79"/>
      <c r="CRN8" s="79"/>
      <c r="CRO8" s="79"/>
      <c r="CRP8" s="79"/>
      <c r="CRQ8" s="79"/>
      <c r="CRR8" s="79"/>
      <c r="CRS8" s="79"/>
      <c r="CRT8" s="79"/>
      <c r="CRU8" s="79"/>
      <c r="CRV8" s="79"/>
      <c r="CRW8" s="79"/>
      <c r="CRX8" s="79"/>
      <c r="CRY8" s="79"/>
      <c r="CRZ8" s="79"/>
      <c r="CSA8" s="79"/>
      <c r="CSB8" s="79"/>
      <c r="CSC8" s="79"/>
      <c r="CSD8" s="79"/>
      <c r="CSE8" s="79"/>
      <c r="CSF8" s="79"/>
      <c r="CSG8" s="79"/>
      <c r="CSH8" s="79"/>
      <c r="CSI8" s="79"/>
      <c r="CSJ8" s="79"/>
      <c r="CSK8" s="79"/>
      <c r="CSL8" s="79"/>
      <c r="CSM8" s="79"/>
      <c r="CSN8" s="79"/>
      <c r="CSO8" s="79"/>
      <c r="CSP8" s="79"/>
      <c r="CSQ8" s="79"/>
      <c r="CSR8" s="79"/>
      <c r="CSS8" s="79"/>
      <c r="CST8" s="79"/>
      <c r="CSU8" s="79"/>
      <c r="CSV8" s="79"/>
      <c r="CSW8" s="79"/>
      <c r="CSX8" s="79"/>
      <c r="CSY8" s="79"/>
      <c r="CSZ8" s="79"/>
      <c r="CTA8" s="79"/>
      <c r="CTB8" s="79"/>
      <c r="CTC8" s="79"/>
      <c r="CTD8" s="79"/>
      <c r="CTE8" s="79"/>
      <c r="CTF8" s="79"/>
      <c r="CTG8" s="79"/>
      <c r="CTH8" s="79"/>
      <c r="CTI8" s="79"/>
      <c r="CTJ8" s="79"/>
      <c r="CTK8" s="79"/>
      <c r="CTL8" s="79"/>
      <c r="CTM8" s="79"/>
      <c r="CTN8" s="79"/>
      <c r="CTO8" s="79"/>
      <c r="CTP8" s="79"/>
      <c r="CTQ8" s="79"/>
      <c r="CTR8" s="79"/>
      <c r="CTS8" s="79"/>
      <c r="CTT8" s="79"/>
      <c r="CTU8" s="79"/>
      <c r="CTV8" s="79"/>
      <c r="CTW8" s="79"/>
      <c r="CTX8" s="79"/>
      <c r="CTY8" s="79"/>
      <c r="CTZ8" s="79"/>
      <c r="CUA8" s="79"/>
      <c r="CUB8" s="79"/>
      <c r="CUC8" s="79"/>
      <c r="CUD8" s="79"/>
      <c r="CUE8" s="79"/>
      <c r="CUF8" s="79"/>
      <c r="CUG8" s="79"/>
      <c r="CUH8" s="79"/>
      <c r="CUI8" s="79"/>
      <c r="CUJ8" s="79"/>
      <c r="CUK8" s="79"/>
      <c r="CUL8" s="79"/>
      <c r="CUM8" s="79"/>
      <c r="CUN8" s="79"/>
      <c r="CUO8" s="79"/>
      <c r="CUP8" s="79"/>
      <c r="CUQ8" s="79"/>
      <c r="CUR8" s="79"/>
      <c r="CUS8" s="79"/>
      <c r="CUT8" s="79"/>
      <c r="CUU8" s="79"/>
      <c r="CUV8" s="79"/>
      <c r="CUW8" s="79"/>
      <c r="CUX8" s="79"/>
      <c r="CUY8" s="79"/>
      <c r="CUZ8" s="79"/>
      <c r="CVA8" s="79"/>
      <c r="CVB8" s="79"/>
      <c r="CVC8" s="79"/>
      <c r="CVD8" s="79"/>
      <c r="CVE8" s="79"/>
      <c r="CVF8" s="79"/>
      <c r="CVG8" s="79"/>
      <c r="CVH8" s="79"/>
      <c r="CVI8" s="79"/>
      <c r="CVJ8" s="79"/>
      <c r="CVK8" s="79"/>
      <c r="CVL8" s="79"/>
      <c r="CVM8" s="79"/>
      <c r="CVN8" s="79"/>
      <c r="CVO8" s="79"/>
      <c r="CVP8" s="79"/>
      <c r="CVQ8" s="79"/>
      <c r="CVR8" s="79"/>
      <c r="CVS8" s="79"/>
      <c r="CVT8" s="79"/>
      <c r="CVU8" s="79"/>
      <c r="CVV8" s="79"/>
      <c r="CVW8" s="79"/>
      <c r="CVX8" s="79"/>
      <c r="CVY8" s="79"/>
      <c r="CVZ8" s="79"/>
      <c r="CWA8" s="79"/>
      <c r="CWB8" s="79"/>
      <c r="CWC8" s="79"/>
      <c r="CWD8" s="79"/>
      <c r="CWE8" s="79"/>
      <c r="CWF8" s="79"/>
      <c r="CWG8" s="79"/>
      <c r="CWH8" s="79"/>
      <c r="CWI8" s="79"/>
      <c r="CWJ8" s="79"/>
      <c r="CWK8" s="79"/>
      <c r="CWL8" s="79"/>
      <c r="CWM8" s="79"/>
      <c r="CWN8" s="79"/>
      <c r="CWO8" s="79"/>
      <c r="CWP8" s="79"/>
      <c r="CWQ8" s="79"/>
      <c r="CWR8" s="79"/>
      <c r="CWS8" s="79"/>
      <c r="CWT8" s="79"/>
      <c r="CWU8" s="79"/>
      <c r="CWV8" s="79"/>
      <c r="CWW8" s="79"/>
      <c r="CWX8" s="79"/>
      <c r="CWY8" s="79"/>
      <c r="CWZ8" s="79"/>
      <c r="CXA8" s="79"/>
      <c r="CXB8" s="79"/>
      <c r="CXC8" s="79"/>
      <c r="CXD8" s="79"/>
      <c r="CXE8" s="79"/>
      <c r="CXF8" s="79"/>
      <c r="CXG8" s="79"/>
      <c r="CXH8" s="79"/>
      <c r="CXI8" s="79"/>
      <c r="CXJ8" s="79"/>
      <c r="CXK8" s="79"/>
      <c r="CXL8" s="79"/>
      <c r="CXM8" s="79"/>
      <c r="CXN8" s="79"/>
      <c r="CXO8" s="79"/>
      <c r="CXP8" s="79"/>
      <c r="CXQ8" s="79"/>
      <c r="CXR8" s="79"/>
      <c r="CXS8" s="79"/>
      <c r="CXT8" s="79"/>
      <c r="CXU8" s="79"/>
      <c r="CXV8" s="79"/>
      <c r="CXW8" s="79"/>
      <c r="CXX8" s="79"/>
      <c r="CXY8" s="79"/>
      <c r="CXZ8" s="79"/>
      <c r="CYA8" s="79"/>
      <c r="CYB8" s="79"/>
      <c r="CYC8" s="79"/>
      <c r="CYD8" s="79"/>
      <c r="CYE8" s="79"/>
      <c r="CYF8" s="79"/>
      <c r="CYG8" s="79"/>
      <c r="CYH8" s="79"/>
      <c r="CYI8" s="79"/>
      <c r="CYJ8" s="79"/>
      <c r="CYK8" s="79"/>
      <c r="CYL8" s="79"/>
      <c r="CYM8" s="79"/>
      <c r="CYN8" s="79"/>
      <c r="CYO8" s="79"/>
      <c r="CYP8" s="79"/>
      <c r="CYQ8" s="79"/>
      <c r="CYR8" s="79"/>
      <c r="CYS8" s="79"/>
      <c r="CYT8" s="79"/>
      <c r="CYU8" s="79"/>
      <c r="CYV8" s="79"/>
      <c r="CYW8" s="79"/>
      <c r="CYX8" s="79"/>
      <c r="CYY8" s="79"/>
      <c r="CYZ8" s="79"/>
      <c r="CZA8" s="79"/>
      <c r="CZB8" s="79"/>
      <c r="CZC8" s="79"/>
      <c r="CZD8" s="79"/>
      <c r="CZE8" s="79"/>
      <c r="CZF8" s="79"/>
      <c r="CZG8" s="79"/>
      <c r="CZH8" s="79"/>
      <c r="CZI8" s="79"/>
      <c r="CZJ8" s="79"/>
      <c r="CZK8" s="79"/>
      <c r="CZL8" s="79"/>
      <c r="CZM8" s="79"/>
      <c r="CZN8" s="79"/>
      <c r="CZO8" s="79"/>
      <c r="CZP8" s="79"/>
      <c r="CZQ8" s="79"/>
      <c r="CZR8" s="79"/>
      <c r="CZS8" s="79"/>
      <c r="CZT8" s="79"/>
      <c r="CZU8" s="79"/>
      <c r="CZV8" s="79"/>
      <c r="CZW8" s="79"/>
      <c r="CZX8" s="79"/>
      <c r="CZY8" s="79"/>
      <c r="CZZ8" s="79"/>
      <c r="DAA8" s="79"/>
      <c r="DAB8" s="79"/>
      <c r="DAC8" s="79"/>
      <c r="DAD8" s="79"/>
      <c r="DAE8" s="79"/>
      <c r="DAF8" s="79"/>
      <c r="DAG8" s="79"/>
      <c r="DAH8" s="79"/>
      <c r="DAI8" s="79"/>
      <c r="DAJ8" s="79"/>
      <c r="DAK8" s="79"/>
      <c r="DAL8" s="79"/>
      <c r="DAM8" s="79"/>
      <c r="DAN8" s="79"/>
      <c r="DAO8" s="79"/>
      <c r="DAP8" s="79"/>
      <c r="DAQ8" s="79"/>
      <c r="DAR8" s="79"/>
      <c r="DAS8" s="79"/>
      <c r="DAT8" s="79"/>
      <c r="DAU8" s="79"/>
      <c r="DAV8" s="79"/>
      <c r="DAW8" s="79"/>
      <c r="DAX8" s="79"/>
      <c r="DAY8" s="79"/>
      <c r="DAZ8" s="79"/>
      <c r="DBA8" s="79"/>
      <c r="DBB8" s="79"/>
      <c r="DBC8" s="79"/>
      <c r="DBD8" s="79"/>
      <c r="DBE8" s="79"/>
      <c r="DBF8" s="79"/>
      <c r="DBG8" s="79"/>
      <c r="DBH8" s="79"/>
      <c r="DBI8" s="79"/>
      <c r="DBJ8" s="79"/>
      <c r="DBK8" s="79"/>
      <c r="DBL8" s="79"/>
      <c r="DBM8" s="79"/>
      <c r="DBN8" s="79"/>
      <c r="DBO8" s="79"/>
      <c r="DBP8" s="79"/>
      <c r="DBQ8" s="79"/>
      <c r="DBR8" s="79"/>
      <c r="DBS8" s="79"/>
      <c r="DBT8" s="79"/>
      <c r="DBU8" s="79"/>
      <c r="DBV8" s="79"/>
      <c r="DBW8" s="79"/>
      <c r="DBX8" s="79"/>
      <c r="DBY8" s="79"/>
      <c r="DBZ8" s="79"/>
      <c r="DCA8" s="79"/>
      <c r="DCB8" s="79"/>
      <c r="DCC8" s="79"/>
      <c r="DCD8" s="79"/>
      <c r="DCE8" s="79"/>
      <c r="DCF8" s="79"/>
      <c r="DCG8" s="79"/>
      <c r="DCH8" s="79"/>
      <c r="DCI8" s="79"/>
      <c r="DCJ8" s="79"/>
      <c r="DCK8" s="79"/>
      <c r="DCL8" s="79"/>
      <c r="DCM8" s="79"/>
      <c r="DCN8" s="79"/>
      <c r="DCO8" s="79"/>
      <c r="DCP8" s="79"/>
      <c r="DCQ8" s="79"/>
      <c r="DCR8" s="79"/>
      <c r="DCS8" s="79"/>
      <c r="DCT8" s="79"/>
      <c r="DCU8" s="79"/>
      <c r="DCV8" s="79"/>
      <c r="DCW8" s="79"/>
      <c r="DCX8" s="79"/>
      <c r="DCY8" s="79"/>
      <c r="DCZ8" s="79"/>
      <c r="DDA8" s="79"/>
      <c r="DDB8" s="79"/>
      <c r="DDC8" s="79"/>
      <c r="DDD8" s="79"/>
      <c r="DDE8" s="79"/>
      <c r="DDF8" s="79"/>
      <c r="DDG8" s="79"/>
      <c r="DDH8" s="79"/>
      <c r="DDI8" s="79"/>
      <c r="DDJ8" s="79"/>
      <c r="DDK8" s="79"/>
      <c r="DDL8" s="79"/>
      <c r="DDM8" s="79"/>
      <c r="DDN8" s="79"/>
      <c r="DDO8" s="79"/>
      <c r="DDP8" s="79"/>
      <c r="DDQ8" s="79"/>
      <c r="DDR8" s="79"/>
      <c r="DDS8" s="79"/>
      <c r="DDT8" s="79"/>
      <c r="DDU8" s="79"/>
      <c r="DDV8" s="79"/>
      <c r="DDW8" s="79"/>
      <c r="DDX8" s="79"/>
      <c r="DDY8" s="79"/>
      <c r="DDZ8" s="79"/>
      <c r="DEA8" s="79"/>
      <c r="DEB8" s="79"/>
      <c r="DEC8" s="79"/>
      <c r="DED8" s="79"/>
      <c r="DEE8" s="79"/>
      <c r="DEF8" s="79"/>
      <c r="DEG8" s="79"/>
      <c r="DEH8" s="79"/>
      <c r="DEI8" s="79"/>
      <c r="DEJ8" s="79"/>
      <c r="DEK8" s="79"/>
      <c r="DEL8" s="79"/>
      <c r="DEM8" s="79"/>
      <c r="DEN8" s="79"/>
      <c r="DEO8" s="79"/>
      <c r="DEP8" s="79"/>
      <c r="DEQ8" s="79"/>
      <c r="DER8" s="79"/>
      <c r="DES8" s="79"/>
      <c r="DET8" s="79"/>
      <c r="DEU8" s="79"/>
      <c r="DEV8" s="79"/>
      <c r="DEW8" s="79"/>
      <c r="DEX8" s="79"/>
      <c r="DEY8" s="79"/>
      <c r="DEZ8" s="79"/>
      <c r="DFA8" s="79"/>
      <c r="DFB8" s="79"/>
      <c r="DFC8" s="79"/>
      <c r="DFD8" s="79"/>
      <c r="DFE8" s="79"/>
      <c r="DFF8" s="79"/>
      <c r="DFG8" s="79"/>
      <c r="DFH8" s="79"/>
      <c r="DFI8" s="79"/>
      <c r="DFJ8" s="79"/>
      <c r="DFK8" s="79"/>
      <c r="DFL8" s="79"/>
      <c r="DFM8" s="79"/>
      <c r="DFN8" s="79"/>
      <c r="DFO8" s="79"/>
      <c r="DFP8" s="79"/>
      <c r="DFQ8" s="79"/>
      <c r="DFR8" s="79"/>
      <c r="DFS8" s="79"/>
      <c r="DFT8" s="79"/>
      <c r="DFU8" s="79"/>
      <c r="DFV8" s="79"/>
      <c r="DFW8" s="79"/>
      <c r="DFX8" s="79"/>
      <c r="DFY8" s="79"/>
      <c r="DFZ8" s="79"/>
      <c r="DGA8" s="79"/>
      <c r="DGB8" s="79"/>
      <c r="DGC8" s="79"/>
      <c r="DGD8" s="79"/>
      <c r="DGE8" s="79"/>
      <c r="DGF8" s="79"/>
      <c r="DGG8" s="79"/>
      <c r="DGH8" s="79"/>
      <c r="DGI8" s="79"/>
      <c r="DGJ8" s="79"/>
      <c r="DGK8" s="79"/>
      <c r="DGL8" s="79"/>
      <c r="DGM8" s="79"/>
      <c r="DGN8" s="79"/>
      <c r="DGO8" s="79"/>
      <c r="DGP8" s="79"/>
      <c r="DGQ8" s="79"/>
      <c r="DGR8" s="79"/>
      <c r="DGS8" s="79"/>
      <c r="DGT8" s="79"/>
      <c r="DGU8" s="79"/>
      <c r="DGV8" s="79"/>
      <c r="DGW8" s="79"/>
      <c r="DGX8" s="79"/>
      <c r="DGY8" s="79"/>
      <c r="DGZ8" s="79"/>
      <c r="DHA8" s="79"/>
      <c r="DHB8" s="79"/>
      <c r="DHC8" s="79"/>
      <c r="DHD8" s="79"/>
      <c r="DHE8" s="79"/>
      <c r="DHF8" s="79"/>
      <c r="DHG8" s="79"/>
      <c r="DHH8" s="79"/>
      <c r="DHI8" s="79"/>
      <c r="DHJ8" s="79"/>
      <c r="DHK8" s="79"/>
      <c r="DHL8" s="79"/>
      <c r="DHM8" s="79"/>
      <c r="DHN8" s="79"/>
      <c r="DHO8" s="79"/>
      <c r="DHP8" s="79"/>
      <c r="DHQ8" s="79"/>
      <c r="DHR8" s="79"/>
      <c r="DHS8" s="79"/>
      <c r="DHT8" s="79"/>
      <c r="DHU8" s="79"/>
      <c r="DHV8" s="79"/>
      <c r="DHW8" s="79"/>
      <c r="DHX8" s="79"/>
      <c r="DHY8" s="79"/>
      <c r="DHZ8" s="79"/>
      <c r="DIA8" s="79"/>
      <c r="DIB8" s="79"/>
      <c r="DIC8" s="79"/>
      <c r="DID8" s="79"/>
      <c r="DIE8" s="79"/>
      <c r="DIF8" s="79"/>
      <c r="DIG8" s="79"/>
      <c r="DIH8" s="79"/>
      <c r="DII8" s="79"/>
      <c r="DIJ8" s="79"/>
      <c r="DIK8" s="79"/>
      <c r="DIL8" s="79"/>
      <c r="DIM8" s="79"/>
      <c r="DIN8" s="79"/>
      <c r="DIO8" s="79"/>
      <c r="DIP8" s="79"/>
      <c r="DIQ8" s="79"/>
      <c r="DIR8" s="79"/>
      <c r="DIS8" s="79"/>
      <c r="DIT8" s="79"/>
      <c r="DIU8" s="79"/>
      <c r="DIV8" s="79"/>
      <c r="DIW8" s="79"/>
      <c r="DIX8" s="79"/>
      <c r="DIY8" s="79"/>
      <c r="DIZ8" s="79"/>
      <c r="DJA8" s="79"/>
      <c r="DJB8" s="79"/>
      <c r="DJC8" s="79"/>
      <c r="DJD8" s="79"/>
      <c r="DJE8" s="79"/>
      <c r="DJF8" s="79"/>
      <c r="DJG8" s="79"/>
      <c r="DJH8" s="79"/>
      <c r="DJI8" s="79"/>
      <c r="DJJ8" s="79"/>
      <c r="DJK8" s="79"/>
      <c r="DJL8" s="79"/>
      <c r="DJM8" s="79"/>
      <c r="DJN8" s="79"/>
      <c r="DJO8" s="79"/>
      <c r="DJP8" s="79"/>
      <c r="DJQ8" s="79"/>
      <c r="DJR8" s="79"/>
      <c r="DJS8" s="79"/>
      <c r="DJT8" s="79"/>
      <c r="DJU8" s="79"/>
      <c r="DJV8" s="79"/>
      <c r="DJW8" s="79"/>
      <c r="DJX8" s="79"/>
      <c r="DJY8" s="79"/>
      <c r="DJZ8" s="79"/>
      <c r="DKA8" s="79"/>
      <c r="DKB8" s="79"/>
      <c r="DKC8" s="79"/>
      <c r="DKD8" s="79"/>
      <c r="DKE8" s="79"/>
      <c r="DKF8" s="79"/>
      <c r="DKG8" s="79"/>
      <c r="DKH8" s="79"/>
      <c r="DKI8" s="79"/>
      <c r="DKJ8" s="79"/>
      <c r="DKK8" s="79"/>
      <c r="DKL8" s="79"/>
      <c r="DKM8" s="79"/>
      <c r="DKN8" s="79"/>
      <c r="DKO8" s="79"/>
      <c r="DKP8" s="79"/>
      <c r="DKQ8" s="79"/>
      <c r="DKR8" s="79"/>
      <c r="DKS8" s="79"/>
      <c r="DKT8" s="79"/>
      <c r="DKU8" s="79"/>
      <c r="DKV8" s="79"/>
      <c r="DKW8" s="79"/>
      <c r="DKX8" s="79"/>
      <c r="DKY8" s="79"/>
      <c r="DKZ8" s="79"/>
      <c r="DLA8" s="79"/>
      <c r="DLB8" s="79"/>
      <c r="DLC8" s="79"/>
      <c r="DLD8" s="79"/>
      <c r="DLE8" s="79"/>
      <c r="DLF8" s="79"/>
      <c r="DLG8" s="79"/>
      <c r="DLH8" s="79"/>
      <c r="DLI8" s="79"/>
      <c r="DLJ8" s="79"/>
      <c r="DLK8" s="79"/>
      <c r="DLL8" s="79"/>
      <c r="DLM8" s="79"/>
      <c r="DLN8" s="79"/>
      <c r="DLO8" s="79"/>
      <c r="DLP8" s="79"/>
      <c r="DLQ8" s="79"/>
      <c r="DLR8" s="79"/>
      <c r="DLS8" s="79"/>
      <c r="DLT8" s="79"/>
      <c r="DLU8" s="79"/>
      <c r="DLV8" s="79"/>
      <c r="DLW8" s="79"/>
      <c r="DLX8" s="79"/>
      <c r="DLY8" s="79"/>
      <c r="DLZ8" s="79"/>
      <c r="DMA8" s="79"/>
      <c r="DMB8" s="79"/>
      <c r="DMC8" s="79"/>
      <c r="DMD8" s="79"/>
      <c r="DME8" s="79"/>
      <c r="DMF8" s="79"/>
      <c r="DMG8" s="79"/>
      <c r="DMH8" s="79"/>
      <c r="DMI8" s="79"/>
      <c r="DMJ8" s="79"/>
      <c r="DMK8" s="79"/>
      <c r="DML8" s="79"/>
      <c r="DMM8" s="79"/>
      <c r="DMN8" s="79"/>
      <c r="DMO8" s="79"/>
      <c r="DMP8" s="79"/>
      <c r="DMQ8" s="79"/>
      <c r="DMR8" s="79"/>
      <c r="DMS8" s="79"/>
      <c r="DMT8" s="79"/>
      <c r="DMU8" s="79"/>
      <c r="DMV8" s="79"/>
      <c r="DMW8" s="79"/>
      <c r="DMX8" s="79"/>
      <c r="DMY8" s="79"/>
      <c r="DMZ8" s="79"/>
      <c r="DNA8" s="79"/>
      <c r="DNB8" s="79"/>
      <c r="DNC8" s="79"/>
      <c r="DND8" s="79"/>
      <c r="DNE8" s="79"/>
      <c r="DNF8" s="79"/>
      <c r="DNG8" s="79"/>
      <c r="DNH8" s="79"/>
      <c r="DNI8" s="79"/>
      <c r="DNJ8" s="79"/>
      <c r="DNK8" s="79"/>
      <c r="DNL8" s="79"/>
      <c r="DNM8" s="79"/>
      <c r="DNN8" s="79"/>
      <c r="DNO8" s="79"/>
      <c r="DNP8" s="79"/>
      <c r="DNQ8" s="79"/>
      <c r="DNR8" s="79"/>
      <c r="DNS8" s="79"/>
      <c r="DNT8" s="79"/>
      <c r="DNU8" s="79"/>
      <c r="DNV8" s="79"/>
      <c r="DNW8" s="79"/>
      <c r="DNX8" s="79"/>
      <c r="DNY8" s="79"/>
      <c r="DNZ8" s="79"/>
      <c r="DOA8" s="79"/>
      <c r="DOB8" s="79"/>
      <c r="DOC8" s="79"/>
      <c r="DOD8" s="79"/>
      <c r="DOE8" s="79"/>
      <c r="DOF8" s="79"/>
      <c r="DOG8" s="79"/>
      <c r="DOH8" s="79"/>
      <c r="DOI8" s="79"/>
      <c r="DOJ8" s="79"/>
      <c r="DOK8" s="79"/>
      <c r="DOL8" s="79"/>
      <c r="DOM8" s="79"/>
      <c r="DON8" s="79"/>
      <c r="DOO8" s="79"/>
      <c r="DOP8" s="79"/>
      <c r="DOQ8" s="79"/>
      <c r="DOR8" s="79"/>
      <c r="DOS8" s="79"/>
      <c r="DOT8" s="79"/>
      <c r="DOU8" s="79"/>
      <c r="DOV8" s="79"/>
      <c r="DOW8" s="79"/>
      <c r="DOX8" s="79"/>
      <c r="DOY8" s="79"/>
      <c r="DOZ8" s="79"/>
      <c r="DPA8" s="79"/>
      <c r="DPB8" s="79"/>
      <c r="DPC8" s="79"/>
      <c r="DPD8" s="79"/>
      <c r="DPE8" s="79"/>
      <c r="DPF8" s="79"/>
      <c r="DPG8" s="79"/>
      <c r="DPH8" s="79"/>
      <c r="DPI8" s="79"/>
      <c r="DPJ8" s="79"/>
      <c r="DPK8" s="79"/>
      <c r="DPL8" s="79"/>
      <c r="DPM8" s="79"/>
      <c r="DPN8" s="79"/>
      <c r="DPO8" s="79"/>
      <c r="DPP8" s="79"/>
      <c r="DPQ8" s="79"/>
      <c r="DPR8" s="79"/>
      <c r="DPS8" s="79"/>
      <c r="DPT8" s="79"/>
      <c r="DPU8" s="79"/>
      <c r="DPV8" s="79"/>
      <c r="DPW8" s="79"/>
      <c r="DPX8" s="79"/>
      <c r="DPY8" s="79"/>
      <c r="DPZ8" s="79"/>
      <c r="DQA8" s="79"/>
      <c r="DQB8" s="79"/>
      <c r="DQC8" s="79"/>
      <c r="DQD8" s="79"/>
      <c r="DQE8" s="79"/>
      <c r="DQF8" s="79"/>
      <c r="DQG8" s="79"/>
      <c r="DQH8" s="79"/>
      <c r="DQI8" s="79"/>
      <c r="DQJ8" s="79"/>
      <c r="DQK8" s="79"/>
      <c r="DQL8" s="79"/>
      <c r="DQM8" s="79"/>
      <c r="DQN8" s="79"/>
      <c r="DQO8" s="79"/>
      <c r="DQP8" s="79"/>
      <c r="DQQ8" s="79"/>
      <c r="DQR8" s="79"/>
      <c r="DQS8" s="79"/>
      <c r="DQT8" s="79"/>
      <c r="DQU8" s="79"/>
      <c r="DQV8" s="79"/>
      <c r="DQW8" s="79"/>
      <c r="DQX8" s="79"/>
      <c r="DQY8" s="79"/>
      <c r="DQZ8" s="79"/>
      <c r="DRA8" s="79"/>
      <c r="DRB8" s="79"/>
      <c r="DRC8" s="79"/>
      <c r="DRD8" s="79"/>
      <c r="DRE8" s="79"/>
      <c r="DRF8" s="79"/>
      <c r="DRG8" s="79"/>
      <c r="DRH8" s="79"/>
      <c r="DRI8" s="79"/>
      <c r="DRJ8" s="79"/>
      <c r="DRK8" s="79"/>
      <c r="DRL8" s="79"/>
      <c r="DRM8" s="79"/>
      <c r="DRN8" s="79"/>
      <c r="DRO8" s="79"/>
      <c r="DRP8" s="79"/>
      <c r="DRQ8" s="79"/>
      <c r="DRR8" s="79"/>
      <c r="DRS8" s="79"/>
      <c r="DRT8" s="79"/>
      <c r="DRU8" s="79"/>
      <c r="DRV8" s="79"/>
      <c r="DRW8" s="79"/>
      <c r="DRX8" s="79"/>
      <c r="DRY8" s="79"/>
      <c r="DRZ8" s="79"/>
      <c r="DSA8" s="79"/>
      <c r="DSB8" s="79"/>
      <c r="DSC8" s="79"/>
      <c r="DSD8" s="79"/>
      <c r="DSE8" s="79"/>
      <c r="DSF8" s="79"/>
      <c r="DSG8" s="79"/>
      <c r="DSH8" s="79"/>
      <c r="DSI8" s="79"/>
      <c r="DSJ8" s="79"/>
      <c r="DSK8" s="79"/>
      <c r="DSL8" s="79"/>
      <c r="DSM8" s="79"/>
      <c r="DSN8" s="79"/>
      <c r="DSO8" s="79"/>
      <c r="DSP8" s="79"/>
      <c r="DSQ8" s="79"/>
      <c r="DSR8" s="79"/>
      <c r="DSS8" s="79"/>
      <c r="DST8" s="79"/>
      <c r="DSU8" s="79"/>
      <c r="DSV8" s="79"/>
      <c r="DSW8" s="79"/>
      <c r="DSX8" s="79"/>
      <c r="DSY8" s="79"/>
      <c r="DSZ8" s="79"/>
      <c r="DTA8" s="79"/>
      <c r="DTB8" s="79"/>
      <c r="DTC8" s="79"/>
      <c r="DTD8" s="79"/>
      <c r="DTE8" s="79"/>
      <c r="DTF8" s="79"/>
      <c r="DTG8" s="79"/>
      <c r="DTH8" s="79"/>
      <c r="DTI8" s="79"/>
      <c r="DTJ8" s="79"/>
      <c r="DTK8" s="79"/>
      <c r="DTL8" s="79"/>
      <c r="DTM8" s="79"/>
      <c r="DTN8" s="79"/>
      <c r="DTO8" s="79"/>
      <c r="DTP8" s="79"/>
      <c r="DTQ8" s="79"/>
      <c r="DTR8" s="79"/>
      <c r="DTS8" s="79"/>
      <c r="DTT8" s="79"/>
      <c r="DTU8" s="79"/>
      <c r="DTV8" s="79"/>
      <c r="DTW8" s="79"/>
      <c r="DTX8" s="79"/>
      <c r="DTY8" s="79"/>
      <c r="DTZ8" s="79"/>
      <c r="DUA8" s="79"/>
      <c r="DUB8" s="79"/>
      <c r="DUC8" s="79"/>
      <c r="DUD8" s="79"/>
      <c r="DUE8" s="79"/>
      <c r="DUF8" s="79"/>
      <c r="DUG8" s="79"/>
      <c r="DUH8" s="79"/>
      <c r="DUI8" s="79"/>
      <c r="DUJ8" s="79"/>
      <c r="DUK8" s="79"/>
      <c r="DUL8" s="79"/>
      <c r="DUM8" s="79"/>
      <c r="DUN8" s="79"/>
      <c r="DUO8" s="79"/>
      <c r="DUP8" s="79"/>
      <c r="DUQ8" s="79"/>
      <c r="DUR8" s="79"/>
      <c r="DUS8" s="79"/>
      <c r="DUT8" s="79"/>
      <c r="DUU8" s="79"/>
      <c r="DUV8" s="79"/>
      <c r="DUW8" s="79"/>
      <c r="DUX8" s="79"/>
      <c r="DUY8" s="79"/>
      <c r="DUZ8" s="79"/>
      <c r="DVA8" s="79"/>
      <c r="DVB8" s="79"/>
      <c r="DVC8" s="79"/>
      <c r="DVD8" s="79"/>
      <c r="DVE8" s="79"/>
      <c r="DVF8" s="79"/>
      <c r="DVG8" s="79"/>
      <c r="DVH8" s="79"/>
      <c r="DVI8" s="79"/>
      <c r="DVJ8" s="79"/>
      <c r="DVK8" s="79"/>
      <c r="DVL8" s="79"/>
      <c r="DVM8" s="79"/>
      <c r="DVN8" s="79"/>
      <c r="DVO8" s="79"/>
      <c r="DVP8" s="79"/>
      <c r="DVQ8" s="79"/>
      <c r="DVR8" s="79"/>
      <c r="DVS8" s="79"/>
      <c r="DVT8" s="79"/>
      <c r="DVU8" s="79"/>
      <c r="DVV8" s="79"/>
      <c r="DVW8" s="79"/>
      <c r="DVX8" s="79"/>
      <c r="DVY8" s="79"/>
      <c r="DVZ8" s="79"/>
      <c r="DWA8" s="79"/>
      <c r="DWB8" s="79"/>
      <c r="DWC8" s="79"/>
      <c r="DWD8" s="79"/>
      <c r="DWE8" s="79"/>
      <c r="DWF8" s="79"/>
      <c r="DWG8" s="79"/>
      <c r="DWH8" s="79"/>
      <c r="DWI8" s="79"/>
      <c r="DWJ8" s="79"/>
      <c r="DWK8" s="79"/>
      <c r="DWL8" s="79"/>
      <c r="DWM8" s="79"/>
      <c r="DWN8" s="79"/>
      <c r="DWO8" s="79"/>
      <c r="DWP8" s="79"/>
      <c r="DWQ8" s="79"/>
      <c r="DWR8" s="79"/>
      <c r="DWS8" s="79"/>
      <c r="DWT8" s="79"/>
      <c r="DWU8" s="79"/>
      <c r="DWV8" s="79"/>
      <c r="DWW8" s="79"/>
      <c r="DWX8" s="79"/>
      <c r="DWY8" s="79"/>
      <c r="DWZ8" s="79"/>
      <c r="DXA8" s="79"/>
      <c r="DXB8" s="79"/>
      <c r="DXC8" s="79"/>
      <c r="DXD8" s="79"/>
      <c r="DXE8" s="79"/>
      <c r="DXF8" s="79"/>
      <c r="DXG8" s="79"/>
      <c r="DXH8" s="79"/>
      <c r="DXI8" s="79"/>
      <c r="DXJ8" s="79"/>
      <c r="DXK8" s="79"/>
      <c r="DXL8" s="79"/>
      <c r="DXM8" s="79"/>
      <c r="DXN8" s="79"/>
      <c r="DXO8" s="79"/>
      <c r="DXP8" s="79"/>
      <c r="DXQ8" s="79"/>
      <c r="DXR8" s="79"/>
      <c r="DXS8" s="79"/>
      <c r="DXT8" s="79"/>
      <c r="DXU8" s="79"/>
      <c r="DXV8" s="79"/>
      <c r="DXW8" s="79"/>
      <c r="DXX8" s="79"/>
      <c r="DXY8" s="79"/>
      <c r="DXZ8" s="79"/>
      <c r="DYA8" s="79"/>
      <c r="DYB8" s="79"/>
      <c r="DYC8" s="79"/>
      <c r="DYD8" s="79"/>
      <c r="DYE8" s="79"/>
      <c r="DYF8" s="79"/>
      <c r="DYG8" s="79"/>
      <c r="DYH8" s="79"/>
      <c r="DYI8" s="79"/>
      <c r="DYJ8" s="79"/>
      <c r="DYK8" s="79"/>
      <c r="DYL8" s="79"/>
      <c r="DYM8" s="79"/>
      <c r="DYN8" s="79"/>
      <c r="DYO8" s="79"/>
      <c r="DYP8" s="79"/>
      <c r="DYQ8" s="79"/>
      <c r="DYR8" s="79"/>
      <c r="DYS8" s="79"/>
      <c r="DYT8" s="79"/>
      <c r="DYU8" s="79"/>
      <c r="DYV8" s="79"/>
      <c r="DYW8" s="79"/>
      <c r="DYX8" s="79"/>
      <c r="DYY8" s="79"/>
      <c r="DYZ8" s="79"/>
      <c r="DZA8" s="79"/>
      <c r="DZB8" s="79"/>
      <c r="DZC8" s="79"/>
      <c r="DZD8" s="79"/>
      <c r="DZE8" s="79"/>
      <c r="DZF8" s="79"/>
      <c r="DZG8" s="79"/>
      <c r="DZH8" s="79"/>
      <c r="DZI8" s="79"/>
      <c r="DZJ8" s="79"/>
      <c r="DZK8" s="79"/>
      <c r="DZL8" s="79"/>
      <c r="DZM8" s="79"/>
      <c r="DZN8" s="79"/>
      <c r="DZO8" s="79"/>
      <c r="DZP8" s="79"/>
      <c r="DZQ8" s="79"/>
      <c r="DZR8" s="79"/>
      <c r="DZS8" s="79"/>
      <c r="DZT8" s="79"/>
      <c r="DZU8" s="79"/>
      <c r="DZV8" s="79"/>
      <c r="DZW8" s="79"/>
      <c r="DZX8" s="79"/>
      <c r="DZY8" s="79"/>
      <c r="DZZ8" s="79"/>
      <c r="EAA8" s="79"/>
      <c r="EAB8" s="79"/>
      <c r="EAC8" s="79"/>
      <c r="EAD8" s="79"/>
      <c r="EAE8" s="79"/>
      <c r="EAF8" s="79"/>
      <c r="EAG8" s="79"/>
      <c r="EAH8" s="79"/>
      <c r="EAI8" s="79"/>
      <c r="EAJ8" s="79"/>
      <c r="EAK8" s="79"/>
      <c r="EAL8" s="79"/>
      <c r="EAM8" s="79"/>
      <c r="EAN8" s="79"/>
      <c r="EAO8" s="79"/>
      <c r="EAP8" s="79"/>
      <c r="EAQ8" s="79"/>
      <c r="EAR8" s="79"/>
      <c r="EAS8" s="79"/>
      <c r="EAT8" s="79"/>
      <c r="EAU8" s="79"/>
      <c r="EAV8" s="79"/>
      <c r="EAW8" s="79"/>
      <c r="EAX8" s="79"/>
      <c r="EAY8" s="79"/>
      <c r="EAZ8" s="79"/>
      <c r="EBA8" s="79"/>
      <c r="EBB8" s="79"/>
      <c r="EBC8" s="79"/>
      <c r="EBD8" s="79"/>
      <c r="EBE8" s="79"/>
      <c r="EBF8" s="79"/>
      <c r="EBG8" s="79"/>
      <c r="EBH8" s="79"/>
      <c r="EBI8" s="79"/>
      <c r="EBJ8" s="79"/>
      <c r="EBK8" s="79"/>
      <c r="EBL8" s="79"/>
      <c r="EBM8" s="79"/>
      <c r="EBN8" s="79"/>
      <c r="EBO8" s="79"/>
      <c r="EBP8" s="79"/>
      <c r="EBQ8" s="79"/>
      <c r="EBR8" s="79"/>
      <c r="EBS8" s="79"/>
      <c r="EBT8" s="79"/>
      <c r="EBU8" s="79"/>
      <c r="EBV8" s="79"/>
      <c r="EBW8" s="79"/>
      <c r="EBX8" s="79"/>
      <c r="EBY8" s="79"/>
      <c r="EBZ8" s="79"/>
      <c r="ECA8" s="79"/>
      <c r="ECB8" s="79"/>
      <c r="ECC8" s="79"/>
      <c r="ECD8" s="79"/>
      <c r="ECE8" s="79"/>
      <c r="ECF8" s="79"/>
      <c r="ECG8" s="79"/>
      <c r="ECH8" s="79"/>
      <c r="ECI8" s="79"/>
      <c r="ECJ8" s="79"/>
      <c r="ECK8" s="79"/>
      <c r="ECL8" s="79"/>
      <c r="ECM8" s="79"/>
      <c r="ECN8" s="79"/>
      <c r="ECO8" s="79"/>
      <c r="ECP8" s="79"/>
      <c r="ECQ8" s="79"/>
      <c r="ECR8" s="79"/>
      <c r="ECS8" s="79"/>
      <c r="ECT8" s="79"/>
      <c r="ECU8" s="79"/>
      <c r="ECV8" s="79"/>
      <c r="ECW8" s="79"/>
      <c r="ECX8" s="79"/>
      <c r="ECY8" s="79"/>
      <c r="ECZ8" s="79"/>
      <c r="EDA8" s="79"/>
      <c r="EDB8" s="79"/>
      <c r="EDC8" s="79"/>
      <c r="EDD8" s="79"/>
      <c r="EDE8" s="79"/>
      <c r="EDF8" s="79"/>
      <c r="EDG8" s="79"/>
      <c r="EDH8" s="79"/>
      <c r="EDI8" s="79"/>
      <c r="EDJ8" s="79"/>
      <c r="EDK8" s="79"/>
      <c r="EDL8" s="79"/>
      <c r="EDM8" s="79"/>
      <c r="EDN8" s="79"/>
      <c r="EDO8" s="79"/>
      <c r="EDP8" s="79"/>
      <c r="EDQ8" s="79"/>
      <c r="EDR8" s="79"/>
      <c r="EDS8" s="79"/>
      <c r="EDT8" s="79"/>
      <c r="EDU8" s="79"/>
      <c r="EDV8" s="79"/>
      <c r="EDW8" s="79"/>
      <c r="EDX8" s="79"/>
      <c r="EDY8" s="79"/>
      <c r="EDZ8" s="79"/>
      <c r="EEA8" s="79"/>
      <c r="EEB8" s="79"/>
      <c r="EEC8" s="79"/>
      <c r="EED8" s="79"/>
      <c r="EEE8" s="79"/>
      <c r="EEF8" s="79"/>
      <c r="EEG8" s="79"/>
      <c r="EEH8" s="79"/>
      <c r="EEI8" s="79"/>
      <c r="EEJ8" s="79"/>
      <c r="EEK8" s="79"/>
      <c r="EEL8" s="79"/>
      <c r="EEM8" s="79"/>
      <c r="EEN8" s="79"/>
      <c r="EEO8" s="79"/>
      <c r="EEP8" s="79"/>
      <c r="EEQ8" s="79"/>
      <c r="EER8" s="79"/>
      <c r="EES8" s="79"/>
      <c r="EET8" s="79"/>
      <c r="EEU8" s="79"/>
      <c r="EEV8" s="79"/>
      <c r="EEW8" s="79"/>
      <c r="EEX8" s="79"/>
      <c r="EEY8" s="79"/>
      <c r="EEZ8" s="79"/>
      <c r="EFA8" s="79"/>
      <c r="EFB8" s="79"/>
      <c r="EFC8" s="79"/>
      <c r="EFD8" s="79"/>
      <c r="EFE8" s="79"/>
      <c r="EFF8" s="79"/>
      <c r="EFG8" s="79"/>
      <c r="EFH8" s="79"/>
      <c r="EFI8" s="79"/>
      <c r="EFJ8" s="79"/>
      <c r="EFK8" s="79"/>
      <c r="EFL8" s="79"/>
      <c r="EFM8" s="79"/>
      <c r="EFN8" s="79"/>
      <c r="EFO8" s="79"/>
      <c r="EFP8" s="79"/>
      <c r="EFQ8" s="79"/>
      <c r="EFR8" s="79"/>
      <c r="EFS8" s="79"/>
      <c r="EFT8" s="79"/>
      <c r="EFU8" s="79"/>
      <c r="EFV8" s="79"/>
      <c r="EFW8" s="79"/>
      <c r="EFX8" s="79"/>
      <c r="EFY8" s="79"/>
      <c r="EFZ8" s="79"/>
      <c r="EGA8" s="79"/>
      <c r="EGB8" s="79"/>
      <c r="EGC8" s="79"/>
      <c r="EGD8" s="79"/>
      <c r="EGE8" s="79"/>
      <c r="EGF8" s="79"/>
      <c r="EGG8" s="79"/>
      <c r="EGH8" s="79"/>
      <c r="EGI8" s="79"/>
      <c r="EGJ8" s="79"/>
      <c r="EGK8" s="79"/>
      <c r="EGL8" s="79"/>
      <c r="EGM8" s="79"/>
      <c r="EGN8" s="79"/>
      <c r="EGO8" s="79"/>
      <c r="EGP8" s="79"/>
      <c r="EGQ8" s="79"/>
      <c r="EGR8" s="79"/>
      <c r="EGS8" s="79"/>
      <c r="EGT8" s="79"/>
      <c r="EGU8" s="79"/>
      <c r="EGV8" s="79"/>
      <c r="EGW8" s="79"/>
      <c r="EGX8" s="79"/>
      <c r="EGY8" s="79"/>
      <c r="EGZ8" s="79"/>
      <c r="EHA8" s="79"/>
      <c r="EHB8" s="79"/>
      <c r="EHC8" s="79"/>
      <c r="EHD8" s="79"/>
      <c r="EHE8" s="79"/>
      <c r="EHF8" s="79"/>
      <c r="EHG8" s="79"/>
      <c r="EHH8" s="79"/>
      <c r="EHI8" s="79"/>
      <c r="EHJ8" s="79"/>
      <c r="EHK8" s="79"/>
      <c r="EHL8" s="79"/>
      <c r="EHM8" s="79"/>
      <c r="EHN8" s="79"/>
      <c r="EHO8" s="79"/>
      <c r="EHP8" s="79"/>
      <c r="EHQ8" s="79"/>
      <c r="EHR8" s="79"/>
      <c r="EHS8" s="79"/>
      <c r="EHT8" s="79"/>
      <c r="EHU8" s="79"/>
      <c r="EHV8" s="79"/>
      <c r="EHW8" s="79"/>
      <c r="EHX8" s="79"/>
      <c r="EHY8" s="79"/>
      <c r="EHZ8" s="79"/>
      <c r="EIA8" s="79"/>
      <c r="EIB8" s="79"/>
      <c r="EIC8" s="79"/>
      <c r="EID8" s="79"/>
      <c r="EIE8" s="79"/>
      <c r="EIF8" s="79"/>
      <c r="EIG8" s="79"/>
      <c r="EIH8" s="79"/>
      <c r="EII8" s="79"/>
      <c r="EIJ8" s="79"/>
      <c r="EIK8" s="79"/>
      <c r="EIL8" s="79"/>
      <c r="EIM8" s="79"/>
      <c r="EIN8" s="79"/>
      <c r="EIO8" s="79"/>
      <c r="EIP8" s="79"/>
      <c r="EIQ8" s="79"/>
      <c r="EIR8" s="79"/>
      <c r="EIS8" s="79"/>
      <c r="EIT8" s="79"/>
      <c r="EIU8" s="79"/>
      <c r="EIV8" s="79"/>
      <c r="EIW8" s="79"/>
      <c r="EIX8" s="79"/>
      <c r="EIY8" s="79"/>
      <c r="EIZ8" s="79"/>
      <c r="EJA8" s="79"/>
      <c r="EJB8" s="79"/>
      <c r="EJC8" s="79"/>
      <c r="EJD8" s="79"/>
      <c r="EJE8" s="79"/>
      <c r="EJF8" s="79"/>
      <c r="EJG8" s="79"/>
      <c r="EJH8" s="79"/>
      <c r="EJI8" s="79"/>
      <c r="EJJ8" s="79"/>
      <c r="EJK8" s="79"/>
      <c r="EJL8" s="79"/>
      <c r="EJM8" s="79"/>
      <c r="EJN8" s="79"/>
      <c r="EJO8" s="79"/>
      <c r="EJP8" s="79"/>
      <c r="EJQ8" s="79"/>
      <c r="EJR8" s="79"/>
      <c r="EJS8" s="79"/>
      <c r="EJT8" s="79"/>
      <c r="EJU8" s="79"/>
      <c r="EJV8" s="79"/>
      <c r="EJW8" s="79"/>
      <c r="EJX8" s="79"/>
      <c r="EJY8" s="79"/>
      <c r="EJZ8" s="79"/>
      <c r="EKA8" s="79"/>
      <c r="EKB8" s="79"/>
      <c r="EKC8" s="79"/>
      <c r="EKD8" s="79"/>
      <c r="EKE8" s="79"/>
      <c r="EKF8" s="79"/>
      <c r="EKG8" s="79"/>
      <c r="EKH8" s="79"/>
      <c r="EKI8" s="79"/>
      <c r="EKJ8" s="79"/>
      <c r="EKK8" s="79"/>
      <c r="EKL8" s="79"/>
      <c r="EKM8" s="79"/>
      <c r="EKN8" s="79"/>
      <c r="EKO8" s="79"/>
      <c r="EKP8" s="79"/>
      <c r="EKQ8" s="79"/>
      <c r="EKR8" s="79"/>
      <c r="EKS8" s="79"/>
      <c r="EKT8" s="79"/>
      <c r="EKU8" s="79"/>
      <c r="EKV8" s="79"/>
      <c r="EKW8" s="79"/>
      <c r="EKX8" s="79"/>
      <c r="EKY8" s="79"/>
      <c r="EKZ8" s="79"/>
      <c r="ELA8" s="79"/>
      <c r="ELB8" s="79"/>
      <c r="ELC8" s="79"/>
      <c r="ELD8" s="79"/>
      <c r="ELE8" s="79"/>
      <c r="ELF8" s="79"/>
      <c r="ELG8" s="79"/>
      <c r="ELH8" s="79"/>
      <c r="ELI8" s="79"/>
      <c r="ELJ8" s="79"/>
      <c r="ELK8" s="79"/>
      <c r="ELL8" s="79"/>
      <c r="ELM8" s="79"/>
      <c r="ELN8" s="79"/>
      <c r="ELO8" s="79"/>
      <c r="ELP8" s="79"/>
      <c r="ELQ8" s="79"/>
      <c r="ELR8" s="79"/>
      <c r="ELS8" s="79"/>
      <c r="ELT8" s="79"/>
      <c r="ELU8" s="79"/>
      <c r="ELV8" s="79"/>
      <c r="ELW8" s="79"/>
      <c r="ELX8" s="79"/>
      <c r="ELY8" s="79"/>
      <c r="ELZ8" s="79"/>
      <c r="EMA8" s="79"/>
      <c r="EMB8" s="79"/>
      <c r="EMC8" s="79"/>
      <c r="EMD8" s="79"/>
      <c r="EME8" s="79"/>
      <c r="EMF8" s="79"/>
      <c r="EMG8" s="79"/>
      <c r="EMH8" s="79"/>
      <c r="EMI8" s="79"/>
      <c r="EMJ8" s="79"/>
      <c r="EMK8" s="79"/>
      <c r="EML8" s="79"/>
      <c r="EMM8" s="79"/>
      <c r="EMN8" s="79"/>
      <c r="EMO8" s="79"/>
      <c r="EMP8" s="79"/>
      <c r="EMQ8" s="79"/>
      <c r="EMR8" s="79"/>
      <c r="EMS8" s="79"/>
      <c r="EMT8" s="79"/>
      <c r="EMU8" s="79"/>
      <c r="EMV8" s="79"/>
      <c r="EMW8" s="79"/>
      <c r="EMX8" s="79"/>
      <c r="EMY8" s="79"/>
      <c r="EMZ8" s="79"/>
      <c r="ENA8" s="79"/>
      <c r="ENB8" s="79"/>
      <c r="ENC8" s="79"/>
      <c r="END8" s="79"/>
      <c r="ENE8" s="79"/>
      <c r="ENF8" s="79"/>
      <c r="ENG8" s="79"/>
      <c r="ENH8" s="79"/>
      <c r="ENI8" s="79"/>
      <c r="ENJ8" s="79"/>
      <c r="ENK8" s="79"/>
      <c r="ENL8" s="79"/>
      <c r="ENM8" s="79"/>
      <c r="ENN8" s="79"/>
      <c r="ENO8" s="79"/>
      <c r="ENP8" s="79"/>
      <c r="ENQ8" s="79"/>
      <c r="ENR8" s="79"/>
      <c r="ENS8" s="79"/>
      <c r="ENT8" s="79"/>
      <c r="ENU8" s="79"/>
      <c r="ENV8" s="79"/>
      <c r="ENW8" s="79"/>
      <c r="ENX8" s="79"/>
      <c r="ENY8" s="79"/>
      <c r="ENZ8" s="79"/>
      <c r="EOA8" s="79"/>
      <c r="EOB8" s="79"/>
      <c r="EOC8" s="79"/>
      <c r="EOD8" s="79"/>
      <c r="EOE8" s="79"/>
      <c r="EOF8" s="79"/>
      <c r="EOG8" s="79"/>
      <c r="EOH8" s="79"/>
      <c r="EOI8" s="79"/>
      <c r="EOJ8" s="79"/>
      <c r="EOK8" s="79"/>
      <c r="EOL8" s="79"/>
      <c r="EOM8" s="79"/>
      <c r="EON8" s="79"/>
      <c r="EOO8" s="79"/>
      <c r="EOP8" s="79"/>
      <c r="EOQ8" s="79"/>
      <c r="EOR8" s="79"/>
      <c r="EOS8" s="79"/>
      <c r="EOT8" s="79"/>
      <c r="EOU8" s="79"/>
      <c r="EOV8" s="79"/>
      <c r="EOW8" s="79"/>
      <c r="EOX8" s="79"/>
      <c r="EOY8" s="79"/>
      <c r="EOZ8" s="79"/>
      <c r="EPA8" s="79"/>
      <c r="EPB8" s="79"/>
      <c r="EPC8" s="79"/>
      <c r="EPD8" s="79"/>
      <c r="EPE8" s="79"/>
      <c r="EPF8" s="79"/>
      <c r="EPG8" s="79"/>
      <c r="EPH8" s="79"/>
      <c r="EPI8" s="79"/>
      <c r="EPJ8" s="79"/>
      <c r="EPK8" s="79"/>
      <c r="EPL8" s="79"/>
      <c r="EPM8" s="79"/>
      <c r="EPN8" s="79"/>
      <c r="EPO8" s="79"/>
      <c r="EPP8" s="79"/>
      <c r="EPQ8" s="79"/>
      <c r="EPR8" s="79"/>
      <c r="EPS8" s="79"/>
      <c r="EPT8" s="79"/>
      <c r="EPU8" s="79"/>
      <c r="EPV8" s="79"/>
      <c r="EPW8" s="79"/>
      <c r="EPX8" s="79"/>
      <c r="EPY8" s="79"/>
      <c r="EPZ8" s="79"/>
      <c r="EQA8" s="79"/>
      <c r="EQB8" s="79"/>
      <c r="EQC8" s="79"/>
      <c r="EQD8" s="79"/>
      <c r="EQE8" s="79"/>
      <c r="EQF8" s="79"/>
      <c r="EQG8" s="79"/>
      <c r="EQH8" s="79"/>
      <c r="EQI8" s="79"/>
      <c r="EQJ8" s="79"/>
      <c r="EQK8" s="79"/>
      <c r="EQL8" s="79"/>
      <c r="EQM8" s="79"/>
      <c r="EQN8" s="79"/>
      <c r="EQO8" s="79"/>
      <c r="EQP8" s="79"/>
      <c r="EQQ8" s="79"/>
      <c r="EQR8" s="79"/>
      <c r="EQS8" s="79"/>
      <c r="EQT8" s="79"/>
      <c r="EQU8" s="79"/>
      <c r="EQV8" s="79"/>
      <c r="EQW8" s="79"/>
      <c r="EQX8" s="79"/>
      <c r="EQY8" s="79"/>
      <c r="EQZ8" s="79"/>
      <c r="ERA8" s="79"/>
      <c r="ERB8" s="79"/>
      <c r="ERC8" s="79"/>
      <c r="ERD8" s="79"/>
      <c r="ERE8" s="79"/>
      <c r="ERF8" s="79"/>
      <c r="ERG8" s="79"/>
      <c r="ERH8" s="79"/>
      <c r="ERI8" s="79"/>
      <c r="ERJ8" s="79"/>
      <c r="ERK8" s="79"/>
      <c r="ERL8" s="79"/>
      <c r="ERM8" s="79"/>
      <c r="ERN8" s="79"/>
      <c r="ERO8" s="79"/>
      <c r="ERP8" s="79"/>
      <c r="ERQ8" s="79"/>
      <c r="ERR8" s="79"/>
      <c r="ERS8" s="79"/>
      <c r="ERT8" s="79"/>
      <c r="ERU8" s="79"/>
      <c r="ERV8" s="79"/>
      <c r="ERW8" s="79"/>
      <c r="ERX8" s="79"/>
      <c r="ERY8" s="79"/>
      <c r="ERZ8" s="79"/>
      <c r="ESA8" s="79"/>
      <c r="ESB8" s="79"/>
      <c r="ESC8" s="79"/>
      <c r="ESD8" s="79"/>
      <c r="ESE8" s="79"/>
      <c r="ESF8" s="79"/>
      <c r="ESG8" s="79"/>
      <c r="ESH8" s="79"/>
      <c r="ESI8" s="79"/>
      <c r="ESJ8" s="79"/>
      <c r="ESK8" s="79"/>
      <c r="ESL8" s="79"/>
      <c r="ESM8" s="79"/>
      <c r="ESN8" s="79"/>
      <c r="ESO8" s="79"/>
      <c r="ESP8" s="79"/>
      <c r="ESQ8" s="79"/>
      <c r="ESR8" s="79"/>
      <c r="ESS8" s="79"/>
      <c r="EST8" s="79"/>
      <c r="ESU8" s="79"/>
      <c r="ESV8" s="79"/>
      <c r="ESW8" s="79"/>
      <c r="ESX8" s="79"/>
      <c r="ESY8" s="79"/>
      <c r="ESZ8" s="79"/>
      <c r="ETA8" s="79"/>
      <c r="ETB8" s="79"/>
      <c r="ETC8" s="79"/>
      <c r="ETD8" s="79"/>
      <c r="ETE8" s="79"/>
      <c r="ETF8" s="79"/>
      <c r="ETG8" s="79"/>
      <c r="ETH8" s="79"/>
      <c r="ETI8" s="79"/>
      <c r="ETJ8" s="79"/>
      <c r="ETK8" s="79"/>
      <c r="ETL8" s="79"/>
      <c r="ETM8" s="79"/>
      <c r="ETN8" s="79"/>
      <c r="ETO8" s="79"/>
      <c r="ETP8" s="79"/>
      <c r="ETQ8" s="79"/>
      <c r="ETR8" s="79"/>
      <c r="ETS8" s="79"/>
      <c r="ETT8" s="79"/>
      <c r="ETU8" s="79"/>
      <c r="ETV8" s="79"/>
      <c r="ETW8" s="79"/>
      <c r="ETX8" s="79"/>
      <c r="ETY8" s="79"/>
      <c r="ETZ8" s="79"/>
      <c r="EUA8" s="79"/>
      <c r="EUB8" s="79"/>
      <c r="EUC8" s="79"/>
      <c r="EUD8" s="79"/>
      <c r="EUE8" s="79"/>
      <c r="EUF8" s="79"/>
      <c r="EUG8" s="79"/>
      <c r="EUH8" s="79"/>
      <c r="EUI8" s="79"/>
      <c r="EUJ8" s="79"/>
      <c r="EUK8" s="79"/>
      <c r="EUL8" s="79"/>
      <c r="EUM8" s="79"/>
      <c r="EUN8" s="79"/>
      <c r="EUO8" s="79"/>
      <c r="EUP8" s="79"/>
      <c r="EUQ8" s="79"/>
      <c r="EUR8" s="79"/>
      <c r="EUS8" s="79"/>
      <c r="EUT8" s="79"/>
      <c r="EUU8" s="79"/>
      <c r="EUV8" s="79"/>
      <c r="EUW8" s="79"/>
      <c r="EUX8" s="79"/>
      <c r="EUY8" s="79"/>
      <c r="EUZ8" s="79"/>
      <c r="EVA8" s="79"/>
      <c r="EVB8" s="79"/>
      <c r="EVC8" s="79"/>
      <c r="EVD8" s="79"/>
      <c r="EVE8" s="79"/>
      <c r="EVF8" s="79"/>
      <c r="EVG8" s="79"/>
      <c r="EVH8" s="79"/>
      <c r="EVI8" s="79"/>
      <c r="EVJ8" s="79"/>
      <c r="EVK8" s="79"/>
      <c r="EVL8" s="79"/>
      <c r="EVM8" s="79"/>
      <c r="EVN8" s="79"/>
      <c r="EVO8" s="79"/>
      <c r="EVP8" s="79"/>
      <c r="EVQ8" s="79"/>
      <c r="EVR8" s="79"/>
      <c r="EVS8" s="79"/>
      <c r="EVT8" s="79"/>
      <c r="EVU8" s="79"/>
      <c r="EVV8" s="79"/>
      <c r="EVW8" s="79"/>
      <c r="EVX8" s="79"/>
      <c r="EVY8" s="79"/>
      <c r="EVZ8" s="79"/>
      <c r="EWA8" s="79"/>
      <c r="EWB8" s="79"/>
      <c r="EWC8" s="79"/>
      <c r="EWD8" s="79"/>
      <c r="EWE8" s="79"/>
      <c r="EWF8" s="79"/>
      <c r="EWG8" s="79"/>
      <c r="EWH8" s="79"/>
      <c r="EWI8" s="79"/>
      <c r="EWJ8" s="79"/>
      <c r="EWK8" s="79"/>
      <c r="EWL8" s="79"/>
      <c r="EWM8" s="79"/>
      <c r="EWN8" s="79"/>
      <c r="EWO8" s="79"/>
      <c r="EWP8" s="79"/>
      <c r="EWQ8" s="79"/>
      <c r="EWR8" s="79"/>
      <c r="EWS8" s="79"/>
      <c r="EWT8" s="79"/>
      <c r="EWU8" s="79"/>
      <c r="EWV8" s="79"/>
      <c r="EWW8" s="79"/>
      <c r="EWX8" s="79"/>
      <c r="EWY8" s="79"/>
      <c r="EWZ8" s="79"/>
      <c r="EXA8" s="79"/>
      <c r="EXB8" s="79"/>
      <c r="EXC8" s="79"/>
      <c r="EXD8" s="79"/>
      <c r="EXE8" s="79"/>
      <c r="EXF8" s="79"/>
      <c r="EXG8" s="79"/>
      <c r="EXH8" s="79"/>
      <c r="EXI8" s="79"/>
      <c r="EXJ8" s="79"/>
      <c r="EXK8" s="79"/>
      <c r="EXL8" s="79"/>
      <c r="EXM8" s="79"/>
      <c r="EXN8" s="79"/>
      <c r="EXO8" s="79"/>
      <c r="EXP8" s="79"/>
      <c r="EXQ8" s="79"/>
      <c r="EXR8" s="79"/>
      <c r="EXS8" s="79"/>
      <c r="EXT8" s="79"/>
      <c r="EXU8" s="79"/>
      <c r="EXV8" s="79"/>
      <c r="EXW8" s="79"/>
      <c r="EXX8" s="79"/>
      <c r="EXY8" s="79"/>
      <c r="EXZ8" s="79"/>
      <c r="EYA8" s="79"/>
      <c r="EYB8" s="79"/>
      <c r="EYC8" s="79"/>
      <c r="EYD8" s="79"/>
      <c r="EYE8" s="79"/>
      <c r="EYF8" s="79"/>
      <c r="EYG8" s="79"/>
      <c r="EYH8" s="79"/>
      <c r="EYI8" s="79"/>
      <c r="EYJ8" s="79"/>
      <c r="EYK8" s="79"/>
      <c r="EYL8" s="79"/>
      <c r="EYM8" s="79"/>
      <c r="EYN8" s="79"/>
      <c r="EYO8" s="79"/>
      <c r="EYP8" s="79"/>
      <c r="EYQ8" s="79"/>
      <c r="EYR8" s="79"/>
      <c r="EYS8" s="79"/>
      <c r="EYT8" s="79"/>
      <c r="EYU8" s="79"/>
      <c r="EYV8" s="79"/>
      <c r="EYW8" s="79"/>
      <c r="EYX8" s="79"/>
      <c r="EYY8" s="79"/>
      <c r="EYZ8" s="79"/>
      <c r="EZA8" s="79"/>
      <c r="EZB8" s="79"/>
      <c r="EZC8" s="79"/>
      <c r="EZD8" s="79"/>
      <c r="EZE8" s="79"/>
      <c r="EZF8" s="79"/>
      <c r="EZG8" s="79"/>
      <c r="EZH8" s="79"/>
      <c r="EZI8" s="79"/>
      <c r="EZJ8" s="79"/>
      <c r="EZK8" s="79"/>
      <c r="EZL8" s="79"/>
      <c r="EZM8" s="79"/>
      <c r="EZN8" s="79"/>
      <c r="EZO8" s="79"/>
      <c r="EZP8" s="79"/>
      <c r="EZQ8" s="79"/>
      <c r="EZR8" s="79"/>
      <c r="EZS8" s="79"/>
      <c r="EZT8" s="79"/>
      <c r="EZU8" s="79"/>
      <c r="EZV8" s="79"/>
      <c r="EZW8" s="79"/>
      <c r="EZX8" s="79"/>
      <c r="EZY8" s="79"/>
      <c r="EZZ8" s="79"/>
      <c r="FAA8" s="79"/>
      <c r="FAB8" s="79"/>
      <c r="FAC8" s="79"/>
      <c r="FAD8" s="79"/>
      <c r="FAE8" s="79"/>
      <c r="FAF8" s="79"/>
      <c r="FAG8" s="79"/>
      <c r="FAH8" s="79"/>
      <c r="FAI8" s="79"/>
      <c r="FAJ8" s="79"/>
      <c r="FAK8" s="79"/>
      <c r="FAL8" s="79"/>
      <c r="FAM8" s="79"/>
      <c r="FAN8" s="79"/>
      <c r="FAO8" s="79"/>
      <c r="FAP8" s="79"/>
      <c r="FAQ8" s="79"/>
      <c r="FAR8" s="79"/>
      <c r="FAS8" s="79"/>
      <c r="FAT8" s="79"/>
      <c r="FAU8" s="79"/>
      <c r="FAV8" s="79"/>
      <c r="FAW8" s="79"/>
      <c r="FAX8" s="79"/>
      <c r="FAY8" s="79"/>
      <c r="FAZ8" s="79"/>
      <c r="FBA8" s="79"/>
      <c r="FBB8" s="79"/>
      <c r="FBC8" s="79"/>
      <c r="FBD8" s="79"/>
      <c r="FBE8" s="79"/>
      <c r="FBF8" s="79"/>
      <c r="FBG8" s="79"/>
      <c r="FBH8" s="79"/>
      <c r="FBI8" s="79"/>
      <c r="FBJ8" s="79"/>
      <c r="FBK8" s="79"/>
      <c r="FBL8" s="79"/>
      <c r="FBM8" s="79"/>
      <c r="FBN8" s="79"/>
      <c r="FBO8" s="79"/>
      <c r="FBP8" s="79"/>
      <c r="FBQ8" s="79"/>
      <c r="FBR8" s="79"/>
      <c r="FBS8" s="79"/>
      <c r="FBT8" s="79"/>
      <c r="FBU8" s="79"/>
      <c r="FBV8" s="79"/>
      <c r="FBW8" s="79"/>
      <c r="FBX8" s="79"/>
      <c r="FBY8" s="79"/>
      <c r="FBZ8" s="79"/>
      <c r="FCA8" s="79"/>
      <c r="FCB8" s="79"/>
      <c r="FCC8" s="79"/>
      <c r="FCD8" s="79"/>
      <c r="FCE8" s="79"/>
      <c r="FCF8" s="79"/>
      <c r="FCG8" s="79"/>
      <c r="FCH8" s="79"/>
      <c r="FCI8" s="79"/>
      <c r="FCJ8" s="79"/>
      <c r="FCK8" s="79"/>
      <c r="FCL8" s="79"/>
      <c r="FCM8" s="79"/>
      <c r="FCN8" s="79"/>
      <c r="FCO8" s="79"/>
      <c r="FCP8" s="79"/>
      <c r="FCQ8" s="79"/>
      <c r="FCR8" s="79"/>
      <c r="FCS8" s="79"/>
      <c r="FCT8" s="79"/>
      <c r="FCU8" s="79"/>
      <c r="FCV8" s="79"/>
      <c r="FCW8" s="79"/>
      <c r="FCX8" s="79"/>
      <c r="FCY8" s="79"/>
      <c r="FCZ8" s="79"/>
      <c r="FDA8" s="79"/>
      <c r="FDB8" s="79"/>
      <c r="FDC8" s="79"/>
      <c r="FDD8" s="79"/>
      <c r="FDE8" s="79"/>
      <c r="FDF8" s="79"/>
      <c r="FDG8" s="79"/>
      <c r="FDH8" s="79"/>
      <c r="FDI8" s="79"/>
      <c r="FDJ8" s="79"/>
      <c r="FDK8" s="79"/>
      <c r="FDL8" s="79"/>
      <c r="FDM8" s="79"/>
      <c r="FDN8" s="79"/>
      <c r="FDO8" s="79"/>
      <c r="FDP8" s="79"/>
      <c r="FDQ8" s="79"/>
      <c r="FDR8" s="79"/>
      <c r="FDS8" s="79"/>
      <c r="FDT8" s="79"/>
      <c r="FDU8" s="79"/>
      <c r="FDV8" s="79"/>
      <c r="FDW8" s="79"/>
      <c r="FDX8" s="79"/>
      <c r="FDY8" s="79"/>
      <c r="FDZ8" s="79"/>
      <c r="FEA8" s="79"/>
      <c r="FEB8" s="79"/>
      <c r="FEC8" s="79"/>
      <c r="FED8" s="79"/>
      <c r="FEE8" s="79"/>
      <c r="FEF8" s="79"/>
      <c r="FEG8" s="79"/>
      <c r="FEH8" s="79"/>
      <c r="FEI8" s="79"/>
      <c r="FEJ8" s="79"/>
      <c r="FEK8" s="79"/>
      <c r="FEL8" s="79"/>
      <c r="FEM8" s="79"/>
      <c r="FEN8" s="79"/>
      <c r="FEO8" s="79"/>
      <c r="FEP8" s="79"/>
      <c r="FEQ8" s="79"/>
      <c r="FER8" s="79"/>
      <c r="FES8" s="79"/>
      <c r="FET8" s="79"/>
      <c r="FEU8" s="79"/>
      <c r="FEV8" s="79"/>
      <c r="FEW8" s="79"/>
      <c r="FEX8" s="79"/>
      <c r="FEY8" s="79"/>
      <c r="FEZ8" s="79"/>
      <c r="FFA8" s="79"/>
      <c r="FFB8" s="79"/>
      <c r="FFC8" s="79"/>
      <c r="FFD8" s="79"/>
      <c r="FFE8" s="79"/>
      <c r="FFF8" s="79"/>
      <c r="FFG8" s="79"/>
      <c r="FFH8" s="79"/>
      <c r="FFI8" s="79"/>
      <c r="FFJ8" s="79"/>
      <c r="FFK8" s="79"/>
      <c r="FFL8" s="79"/>
      <c r="FFM8" s="79"/>
      <c r="FFN8" s="79"/>
      <c r="FFO8" s="79"/>
      <c r="FFP8" s="79"/>
      <c r="FFQ8" s="79"/>
      <c r="FFR8" s="79"/>
      <c r="FFS8" s="79"/>
      <c r="FFT8" s="79"/>
      <c r="FFU8" s="79"/>
      <c r="FFV8" s="79"/>
      <c r="FFW8" s="79"/>
      <c r="FFX8" s="79"/>
      <c r="FFY8" s="79"/>
      <c r="FFZ8" s="79"/>
      <c r="FGA8" s="79"/>
      <c r="FGB8" s="79"/>
      <c r="FGC8" s="79"/>
      <c r="FGD8" s="79"/>
      <c r="FGE8" s="79"/>
      <c r="FGF8" s="79"/>
      <c r="FGG8" s="79"/>
      <c r="FGH8" s="79"/>
      <c r="FGI8" s="79"/>
      <c r="FGJ8" s="79"/>
      <c r="FGK8" s="79"/>
      <c r="FGL8" s="79"/>
      <c r="FGM8" s="79"/>
      <c r="FGN8" s="79"/>
      <c r="FGO8" s="79"/>
      <c r="FGP8" s="79"/>
      <c r="FGQ8" s="79"/>
      <c r="FGR8" s="79"/>
      <c r="FGS8" s="79"/>
      <c r="FGT8" s="79"/>
      <c r="FGU8" s="79"/>
      <c r="FGV8" s="79"/>
      <c r="FGW8" s="79"/>
      <c r="FGX8" s="79"/>
      <c r="FGY8" s="79"/>
      <c r="FGZ8" s="79"/>
      <c r="FHA8" s="79"/>
      <c r="FHB8" s="79"/>
      <c r="FHC8" s="79"/>
      <c r="FHD8" s="79"/>
      <c r="FHE8" s="79"/>
      <c r="FHF8" s="79"/>
      <c r="FHG8" s="79"/>
      <c r="FHH8" s="79"/>
      <c r="FHI8" s="79"/>
      <c r="FHJ8" s="79"/>
      <c r="FHK8" s="79"/>
      <c r="FHL8" s="79"/>
      <c r="FHM8" s="79"/>
      <c r="FHN8" s="79"/>
      <c r="FHO8" s="79"/>
      <c r="FHP8" s="79"/>
      <c r="FHQ8" s="79"/>
      <c r="FHR8" s="79"/>
      <c r="FHS8" s="79"/>
      <c r="FHT8" s="79"/>
      <c r="FHU8" s="79"/>
      <c r="FHV8" s="79"/>
      <c r="FHW8" s="79"/>
      <c r="FHX8" s="79"/>
      <c r="FHY8" s="79"/>
      <c r="FHZ8" s="79"/>
      <c r="FIA8" s="79"/>
      <c r="FIB8" s="79"/>
      <c r="FIC8" s="79"/>
      <c r="FID8" s="79"/>
      <c r="FIE8" s="79"/>
      <c r="FIF8" s="79"/>
      <c r="FIG8" s="79"/>
      <c r="FIH8" s="79"/>
      <c r="FII8" s="79"/>
      <c r="FIJ8" s="79"/>
      <c r="FIK8" s="79"/>
      <c r="FIL8" s="79"/>
      <c r="FIM8" s="79"/>
      <c r="FIN8" s="79"/>
      <c r="FIO8" s="79"/>
      <c r="FIP8" s="79"/>
      <c r="FIQ8" s="79"/>
      <c r="FIR8" s="79"/>
      <c r="FIS8" s="79"/>
      <c r="FIT8" s="79"/>
      <c r="FIU8" s="79"/>
      <c r="FIV8" s="79"/>
      <c r="FIW8" s="79"/>
      <c r="FIX8" s="79"/>
      <c r="FIY8" s="79"/>
      <c r="FIZ8" s="79"/>
      <c r="FJA8" s="79"/>
      <c r="FJB8" s="79"/>
      <c r="FJC8" s="79"/>
      <c r="FJD8" s="79"/>
      <c r="FJE8" s="79"/>
      <c r="FJF8" s="79"/>
      <c r="FJG8" s="79"/>
      <c r="FJH8" s="79"/>
      <c r="FJI8" s="79"/>
      <c r="FJJ8" s="79"/>
      <c r="FJK8" s="79"/>
      <c r="FJL8" s="79"/>
      <c r="FJM8" s="79"/>
      <c r="FJN8" s="79"/>
      <c r="FJO8" s="79"/>
      <c r="FJP8" s="79"/>
      <c r="FJQ8" s="79"/>
      <c r="FJR8" s="79"/>
      <c r="FJS8" s="79"/>
      <c r="FJT8" s="79"/>
      <c r="FJU8" s="79"/>
      <c r="FJV8" s="79"/>
      <c r="FJW8" s="79"/>
      <c r="FJX8" s="79"/>
      <c r="FJY8" s="79"/>
      <c r="FJZ8" s="79"/>
      <c r="FKA8" s="79"/>
      <c r="FKB8" s="79"/>
      <c r="FKC8" s="79"/>
      <c r="FKD8" s="79"/>
      <c r="FKE8" s="79"/>
      <c r="FKF8" s="79"/>
      <c r="FKG8" s="79"/>
      <c r="FKH8" s="79"/>
      <c r="FKI8" s="79"/>
      <c r="FKJ8" s="79"/>
      <c r="FKK8" s="79"/>
      <c r="FKL8" s="79"/>
      <c r="FKM8" s="79"/>
      <c r="FKN8" s="79"/>
      <c r="FKO8" s="79"/>
      <c r="FKP8" s="79"/>
      <c r="FKQ8" s="79"/>
      <c r="FKR8" s="79"/>
      <c r="FKS8" s="79"/>
      <c r="FKT8" s="79"/>
      <c r="FKU8" s="79"/>
      <c r="FKV8" s="79"/>
      <c r="FKW8" s="79"/>
      <c r="FKX8" s="79"/>
      <c r="FKY8" s="79"/>
      <c r="FKZ8" s="79"/>
      <c r="FLA8" s="79"/>
      <c r="FLB8" s="79"/>
      <c r="FLC8" s="79"/>
      <c r="FLD8" s="79"/>
      <c r="FLE8" s="79"/>
      <c r="FLF8" s="79"/>
      <c r="FLG8" s="79"/>
      <c r="FLH8" s="79"/>
      <c r="FLI8" s="79"/>
      <c r="FLJ8" s="79"/>
      <c r="FLK8" s="79"/>
      <c r="FLL8" s="79"/>
      <c r="FLM8" s="79"/>
      <c r="FLN8" s="79"/>
      <c r="FLO8" s="79"/>
      <c r="FLP8" s="79"/>
      <c r="FLQ8" s="79"/>
      <c r="FLR8" s="79"/>
      <c r="FLS8" s="79"/>
      <c r="FLT8" s="79"/>
      <c r="FLU8" s="79"/>
      <c r="FLV8" s="79"/>
      <c r="FLW8" s="79"/>
      <c r="FLX8" s="79"/>
      <c r="FLY8" s="79"/>
      <c r="FLZ8" s="79"/>
      <c r="FMA8" s="79"/>
      <c r="FMB8" s="79"/>
      <c r="FMC8" s="79"/>
      <c r="FMD8" s="79"/>
      <c r="FME8" s="79"/>
      <c r="FMF8" s="79"/>
      <c r="FMG8" s="79"/>
      <c r="FMH8" s="79"/>
      <c r="FMI8" s="79"/>
      <c r="FMJ8" s="79"/>
      <c r="FMK8" s="79"/>
      <c r="FML8" s="79"/>
      <c r="FMM8" s="79"/>
      <c r="FMN8" s="79"/>
      <c r="FMO8" s="79"/>
      <c r="FMP8" s="79"/>
      <c r="FMQ8" s="79"/>
      <c r="FMR8" s="79"/>
      <c r="FMS8" s="79"/>
      <c r="FMT8" s="79"/>
      <c r="FMU8" s="79"/>
      <c r="FMV8" s="79"/>
      <c r="FMW8" s="79"/>
      <c r="FMX8" s="79"/>
      <c r="FMY8" s="79"/>
      <c r="FMZ8" s="79"/>
      <c r="FNA8" s="79"/>
      <c r="FNB8" s="79"/>
      <c r="FNC8" s="79"/>
      <c r="FND8" s="79"/>
      <c r="FNE8" s="79"/>
      <c r="FNF8" s="79"/>
      <c r="FNG8" s="79"/>
      <c r="FNH8" s="79"/>
      <c r="FNI8" s="79"/>
      <c r="FNJ8" s="79"/>
      <c r="FNK8" s="79"/>
      <c r="FNL8" s="79"/>
      <c r="FNM8" s="79"/>
      <c r="FNN8" s="79"/>
      <c r="FNO8" s="79"/>
      <c r="FNP8" s="79"/>
      <c r="FNQ8" s="79"/>
      <c r="FNR8" s="79"/>
      <c r="FNS8" s="79"/>
      <c r="FNT8" s="79"/>
      <c r="FNU8" s="79"/>
      <c r="FNV8" s="79"/>
      <c r="FNW8" s="79"/>
      <c r="FNX8" s="79"/>
      <c r="FNY8" s="79"/>
      <c r="FNZ8" s="79"/>
      <c r="FOA8" s="79"/>
      <c r="FOB8" s="79"/>
      <c r="FOC8" s="79"/>
      <c r="FOD8" s="79"/>
      <c r="FOE8" s="79"/>
      <c r="FOF8" s="79"/>
      <c r="FOG8" s="79"/>
      <c r="FOH8" s="79"/>
      <c r="FOI8" s="79"/>
      <c r="FOJ8" s="79"/>
      <c r="FOK8" s="79"/>
      <c r="FOL8" s="79"/>
      <c r="FOM8" s="79"/>
      <c r="FON8" s="79"/>
      <c r="FOO8" s="79"/>
      <c r="FOP8" s="79"/>
      <c r="FOQ8" s="79"/>
      <c r="FOR8" s="79"/>
      <c r="FOS8" s="79"/>
      <c r="FOT8" s="79"/>
      <c r="FOU8" s="79"/>
      <c r="FOV8" s="79"/>
      <c r="FOW8" s="79"/>
      <c r="FOX8" s="79"/>
      <c r="FOY8" s="79"/>
      <c r="FOZ8" s="79"/>
      <c r="FPA8" s="79"/>
      <c r="FPB8" s="79"/>
      <c r="FPC8" s="79"/>
      <c r="FPD8" s="79"/>
      <c r="FPE8" s="79"/>
      <c r="FPF8" s="79"/>
      <c r="FPG8" s="79"/>
      <c r="FPH8" s="79"/>
      <c r="FPI8" s="79"/>
      <c r="FPJ8" s="79"/>
      <c r="FPK8" s="79"/>
      <c r="FPL8" s="79"/>
      <c r="FPM8" s="79"/>
      <c r="FPN8" s="79"/>
      <c r="FPO8" s="79"/>
      <c r="FPP8" s="79"/>
      <c r="FPQ8" s="79"/>
      <c r="FPR8" s="79"/>
      <c r="FPS8" s="79"/>
      <c r="FPT8" s="79"/>
      <c r="FPU8" s="79"/>
      <c r="FPV8" s="79"/>
      <c r="FPW8" s="79"/>
      <c r="FPX8" s="79"/>
      <c r="FPY8" s="79"/>
      <c r="FPZ8" s="79"/>
      <c r="FQA8" s="79"/>
      <c r="FQB8" s="79"/>
      <c r="FQC8" s="79"/>
      <c r="FQD8" s="79"/>
      <c r="FQE8" s="79"/>
      <c r="FQF8" s="79"/>
      <c r="FQG8" s="79"/>
      <c r="FQH8" s="79"/>
      <c r="FQI8" s="79"/>
      <c r="FQJ8" s="79"/>
      <c r="FQK8" s="79"/>
      <c r="FQL8" s="79"/>
      <c r="FQM8" s="79"/>
      <c r="FQN8" s="79"/>
      <c r="FQO8" s="79"/>
      <c r="FQP8" s="79"/>
      <c r="FQQ8" s="79"/>
      <c r="FQR8" s="79"/>
      <c r="FQS8" s="79"/>
      <c r="FQT8" s="79"/>
      <c r="FQU8" s="79"/>
      <c r="FQV8" s="79"/>
      <c r="FQW8" s="79"/>
      <c r="FQX8" s="79"/>
      <c r="FQY8" s="79"/>
      <c r="FQZ8" s="79"/>
      <c r="FRA8" s="79"/>
      <c r="FRB8" s="79"/>
      <c r="FRC8" s="79"/>
      <c r="FRD8" s="79"/>
      <c r="FRE8" s="79"/>
      <c r="FRF8" s="79"/>
      <c r="FRG8" s="79"/>
      <c r="FRH8" s="79"/>
      <c r="FRI8" s="79"/>
      <c r="FRJ8" s="79"/>
      <c r="FRK8" s="79"/>
      <c r="FRL8" s="79"/>
      <c r="FRM8" s="79"/>
      <c r="FRN8" s="79"/>
      <c r="FRO8" s="79"/>
      <c r="FRP8" s="79"/>
      <c r="FRQ8" s="79"/>
      <c r="FRR8" s="79"/>
      <c r="FRS8" s="79"/>
      <c r="FRT8" s="79"/>
      <c r="FRU8" s="79"/>
      <c r="FRV8" s="79"/>
      <c r="FRW8" s="79"/>
      <c r="FRX8" s="79"/>
      <c r="FRY8" s="79"/>
      <c r="FRZ8" s="79"/>
      <c r="FSA8" s="79"/>
      <c r="FSB8" s="79"/>
      <c r="FSC8" s="79"/>
      <c r="FSD8" s="79"/>
      <c r="FSE8" s="79"/>
      <c r="FSF8" s="79"/>
      <c r="FSG8" s="79"/>
      <c r="FSH8" s="79"/>
      <c r="FSI8" s="79"/>
      <c r="FSJ8" s="79"/>
      <c r="FSK8" s="79"/>
      <c r="FSL8" s="79"/>
      <c r="FSM8" s="79"/>
      <c r="FSN8" s="79"/>
      <c r="FSO8" s="79"/>
      <c r="FSP8" s="79"/>
      <c r="FSQ8" s="79"/>
      <c r="FSR8" s="79"/>
      <c r="FSS8" s="79"/>
      <c r="FST8" s="79"/>
      <c r="FSU8" s="79"/>
      <c r="FSV8" s="79"/>
      <c r="FSW8" s="79"/>
      <c r="FSX8" s="79"/>
      <c r="FSY8" s="79"/>
      <c r="FSZ8" s="79"/>
      <c r="FTA8" s="79"/>
      <c r="FTB8" s="79"/>
      <c r="FTC8" s="79"/>
      <c r="FTD8" s="79"/>
      <c r="FTE8" s="79"/>
      <c r="FTF8" s="79"/>
      <c r="FTG8" s="79"/>
      <c r="FTH8" s="79"/>
      <c r="FTI8" s="79"/>
      <c r="FTJ8" s="79"/>
      <c r="FTK8" s="79"/>
      <c r="FTL8" s="79"/>
      <c r="FTM8" s="79"/>
      <c r="FTN8" s="79"/>
      <c r="FTO8" s="79"/>
      <c r="FTP8" s="79"/>
      <c r="FTQ8" s="79"/>
      <c r="FTR8" s="79"/>
      <c r="FTS8" s="79"/>
      <c r="FTT8" s="79"/>
      <c r="FTU8" s="79"/>
      <c r="FTV8" s="79"/>
      <c r="FTW8" s="79"/>
      <c r="FTX8" s="79"/>
      <c r="FTY8" s="79"/>
      <c r="FTZ8" s="79"/>
      <c r="FUA8" s="79"/>
      <c r="FUB8" s="79"/>
      <c r="FUC8" s="79"/>
      <c r="FUD8" s="79"/>
      <c r="FUE8" s="79"/>
      <c r="FUF8" s="79"/>
      <c r="FUG8" s="79"/>
      <c r="FUH8" s="79"/>
      <c r="FUI8" s="79"/>
      <c r="FUJ8" s="79"/>
      <c r="FUK8" s="79"/>
      <c r="FUL8" s="79"/>
      <c r="FUM8" s="79"/>
      <c r="FUN8" s="79"/>
      <c r="FUO8" s="79"/>
      <c r="FUP8" s="79"/>
      <c r="FUQ8" s="79"/>
      <c r="FUR8" s="79"/>
      <c r="FUS8" s="79"/>
      <c r="FUT8" s="79"/>
      <c r="FUU8" s="79"/>
      <c r="FUV8" s="79"/>
      <c r="FUW8" s="79"/>
      <c r="FUX8" s="79"/>
      <c r="FUY8" s="79"/>
      <c r="FUZ8" s="79"/>
      <c r="FVA8" s="79"/>
      <c r="FVB8" s="79"/>
      <c r="FVC8" s="79"/>
      <c r="FVD8" s="79"/>
      <c r="FVE8" s="79"/>
      <c r="FVF8" s="79"/>
      <c r="FVG8" s="79"/>
      <c r="FVH8" s="79"/>
      <c r="FVI8" s="79"/>
      <c r="FVJ8" s="79"/>
      <c r="FVK8" s="79"/>
      <c r="FVL8" s="79"/>
      <c r="FVM8" s="79"/>
      <c r="FVN8" s="79"/>
      <c r="FVO8" s="79"/>
      <c r="FVP8" s="79"/>
      <c r="FVQ8" s="79"/>
      <c r="FVR8" s="79"/>
      <c r="FVS8" s="79"/>
      <c r="FVT8" s="79"/>
      <c r="FVU8" s="79"/>
      <c r="FVV8" s="79"/>
      <c r="FVW8" s="79"/>
      <c r="FVX8" s="79"/>
      <c r="FVY8" s="79"/>
      <c r="FVZ8" s="79"/>
      <c r="FWA8" s="79"/>
      <c r="FWB8" s="79"/>
      <c r="FWC8" s="79"/>
      <c r="FWD8" s="79"/>
      <c r="FWE8" s="79"/>
      <c r="FWF8" s="79"/>
      <c r="FWG8" s="79"/>
      <c r="FWH8" s="79"/>
      <c r="FWI8" s="79"/>
      <c r="FWJ8" s="79"/>
      <c r="FWK8" s="79"/>
      <c r="FWL8" s="79"/>
      <c r="FWM8" s="79"/>
      <c r="FWN8" s="79"/>
      <c r="FWO8" s="79"/>
      <c r="FWP8" s="79"/>
      <c r="FWQ8" s="79"/>
      <c r="FWR8" s="79"/>
      <c r="FWS8" s="79"/>
      <c r="FWT8" s="79"/>
      <c r="FWU8" s="79"/>
      <c r="FWV8" s="79"/>
      <c r="FWW8" s="79"/>
      <c r="FWX8" s="79"/>
      <c r="FWY8" s="79"/>
      <c r="FWZ8" s="79"/>
      <c r="FXA8" s="79"/>
      <c r="FXB8" s="79"/>
      <c r="FXC8" s="79"/>
      <c r="FXD8" s="79"/>
      <c r="FXE8" s="79"/>
      <c r="FXF8" s="79"/>
      <c r="FXG8" s="79"/>
      <c r="FXH8" s="79"/>
      <c r="FXI8" s="79"/>
      <c r="FXJ8" s="79"/>
      <c r="FXK8" s="79"/>
      <c r="FXL8" s="79"/>
      <c r="FXM8" s="79"/>
      <c r="FXN8" s="79"/>
      <c r="FXO8" s="79"/>
      <c r="FXP8" s="79"/>
      <c r="FXQ8" s="79"/>
      <c r="FXR8" s="79"/>
      <c r="FXS8" s="79"/>
      <c r="FXT8" s="79"/>
      <c r="FXU8" s="79"/>
      <c r="FXV8" s="79"/>
      <c r="FXW8" s="79"/>
      <c r="FXX8" s="79"/>
      <c r="FXY8" s="79"/>
      <c r="FXZ8" s="79"/>
      <c r="FYA8" s="79"/>
      <c r="FYB8" s="79"/>
      <c r="FYC8" s="79"/>
      <c r="FYD8" s="79"/>
      <c r="FYE8" s="79"/>
      <c r="FYF8" s="79"/>
      <c r="FYG8" s="79"/>
      <c r="FYH8" s="79"/>
      <c r="FYI8" s="79"/>
      <c r="FYJ8" s="79"/>
      <c r="FYK8" s="79"/>
      <c r="FYL8" s="79"/>
      <c r="FYM8" s="79"/>
      <c r="FYN8" s="79"/>
      <c r="FYO8" s="79"/>
      <c r="FYP8" s="79"/>
      <c r="FYQ8" s="79"/>
      <c r="FYR8" s="79"/>
      <c r="FYS8" s="79"/>
      <c r="FYT8" s="79"/>
      <c r="FYU8" s="79"/>
      <c r="FYV8" s="79"/>
      <c r="FYW8" s="79"/>
      <c r="FYX8" s="79"/>
      <c r="FYY8" s="79"/>
      <c r="FYZ8" s="79"/>
      <c r="FZA8" s="79"/>
      <c r="FZB8" s="79"/>
      <c r="FZC8" s="79"/>
      <c r="FZD8" s="79"/>
      <c r="FZE8" s="79"/>
      <c r="FZF8" s="79"/>
      <c r="FZG8" s="79"/>
      <c r="FZH8" s="79"/>
      <c r="FZI8" s="79"/>
      <c r="FZJ8" s="79"/>
      <c r="FZK8" s="79"/>
      <c r="FZL8" s="79"/>
      <c r="FZM8" s="79"/>
      <c r="FZN8" s="79"/>
      <c r="FZO8" s="79"/>
      <c r="FZP8" s="79"/>
      <c r="FZQ8" s="79"/>
      <c r="FZR8" s="79"/>
      <c r="FZS8" s="79"/>
      <c r="FZT8" s="79"/>
      <c r="FZU8" s="79"/>
      <c r="FZV8" s="79"/>
      <c r="FZW8" s="79"/>
      <c r="FZX8" s="79"/>
      <c r="FZY8" s="79"/>
      <c r="FZZ8" s="79"/>
      <c r="GAA8" s="79"/>
      <c r="GAB8" s="79"/>
      <c r="GAC8" s="79"/>
      <c r="GAD8" s="79"/>
      <c r="GAE8" s="79"/>
      <c r="GAF8" s="79"/>
      <c r="GAG8" s="79"/>
      <c r="GAH8" s="79"/>
      <c r="GAI8" s="79"/>
      <c r="GAJ8" s="79"/>
      <c r="GAK8" s="79"/>
      <c r="GAL8" s="79"/>
      <c r="GAM8" s="79"/>
      <c r="GAN8" s="79"/>
      <c r="GAO8" s="79"/>
      <c r="GAP8" s="79"/>
      <c r="GAQ8" s="79"/>
      <c r="GAR8" s="79"/>
      <c r="GAS8" s="79"/>
      <c r="GAT8" s="79"/>
      <c r="GAU8" s="79"/>
      <c r="GAV8" s="79"/>
      <c r="GAW8" s="79"/>
      <c r="GAX8" s="79"/>
      <c r="GAY8" s="79"/>
      <c r="GAZ8" s="79"/>
      <c r="GBA8" s="79"/>
      <c r="GBB8" s="79"/>
      <c r="GBC8" s="79"/>
      <c r="GBD8" s="79"/>
      <c r="GBE8" s="79"/>
      <c r="GBF8" s="79"/>
      <c r="GBG8" s="79"/>
      <c r="GBH8" s="79"/>
      <c r="GBI8" s="79"/>
      <c r="GBJ8" s="79"/>
      <c r="GBK8" s="79"/>
      <c r="GBL8" s="79"/>
      <c r="GBM8" s="79"/>
      <c r="GBN8" s="79"/>
      <c r="GBO8" s="79"/>
      <c r="GBP8" s="79"/>
      <c r="GBQ8" s="79"/>
      <c r="GBR8" s="79"/>
      <c r="GBS8" s="79"/>
      <c r="GBT8" s="79"/>
      <c r="GBU8" s="79"/>
      <c r="GBV8" s="79"/>
      <c r="GBW8" s="79"/>
      <c r="GBX8" s="79"/>
      <c r="GBY8" s="79"/>
      <c r="GBZ8" s="79"/>
      <c r="GCA8" s="79"/>
      <c r="GCB8" s="79"/>
      <c r="GCC8" s="79"/>
      <c r="GCD8" s="79"/>
      <c r="GCE8" s="79"/>
      <c r="GCF8" s="79"/>
      <c r="GCG8" s="79"/>
      <c r="GCH8" s="79"/>
      <c r="GCI8" s="79"/>
      <c r="GCJ8" s="79"/>
      <c r="GCK8" s="79"/>
      <c r="GCL8" s="79"/>
      <c r="GCM8" s="79"/>
      <c r="GCN8" s="79"/>
      <c r="GCO8" s="79"/>
      <c r="GCP8" s="79"/>
      <c r="GCQ8" s="79"/>
      <c r="GCR8" s="79"/>
      <c r="GCS8" s="79"/>
      <c r="GCT8" s="79"/>
      <c r="GCU8" s="79"/>
      <c r="GCV8" s="79"/>
      <c r="GCW8" s="79"/>
      <c r="GCX8" s="79"/>
      <c r="GCY8" s="79"/>
      <c r="GCZ8" s="79"/>
      <c r="GDA8" s="79"/>
      <c r="GDB8" s="79"/>
      <c r="GDC8" s="79"/>
      <c r="GDD8" s="79"/>
      <c r="GDE8" s="79"/>
      <c r="GDF8" s="79"/>
      <c r="GDG8" s="79"/>
      <c r="GDH8" s="79"/>
      <c r="GDI8" s="79"/>
      <c r="GDJ8" s="79"/>
      <c r="GDK8" s="79"/>
      <c r="GDL8" s="79"/>
      <c r="GDM8" s="79"/>
      <c r="GDN8" s="79"/>
      <c r="GDO8" s="79"/>
      <c r="GDP8" s="79"/>
      <c r="GDQ8" s="79"/>
      <c r="GDR8" s="79"/>
      <c r="GDS8" s="79"/>
      <c r="GDT8" s="79"/>
      <c r="GDU8" s="79"/>
      <c r="GDV8" s="79"/>
      <c r="GDW8" s="79"/>
      <c r="GDX8" s="79"/>
      <c r="GDY8" s="79"/>
      <c r="GDZ8" s="79"/>
      <c r="GEA8" s="79"/>
      <c r="GEB8" s="79"/>
      <c r="GEC8" s="79"/>
      <c r="GED8" s="79"/>
      <c r="GEE8" s="79"/>
      <c r="GEF8" s="79"/>
      <c r="GEG8" s="79"/>
      <c r="GEH8" s="79"/>
      <c r="GEI8" s="79"/>
      <c r="GEJ8" s="79"/>
      <c r="GEK8" s="79"/>
      <c r="GEL8" s="79"/>
      <c r="GEM8" s="79"/>
      <c r="GEN8" s="79"/>
      <c r="GEO8" s="79"/>
      <c r="GEP8" s="79"/>
      <c r="GEQ8" s="79"/>
      <c r="GER8" s="79"/>
      <c r="GES8" s="79"/>
      <c r="GET8" s="79"/>
      <c r="GEU8" s="79"/>
      <c r="GEV8" s="79"/>
      <c r="GEW8" s="79"/>
      <c r="GEX8" s="79"/>
      <c r="GEY8" s="79"/>
      <c r="GEZ8" s="79"/>
      <c r="GFA8" s="79"/>
      <c r="GFB8" s="79"/>
      <c r="GFC8" s="79"/>
      <c r="GFD8" s="79"/>
      <c r="GFE8" s="79"/>
      <c r="GFF8" s="79"/>
      <c r="GFG8" s="79"/>
      <c r="GFH8" s="79"/>
      <c r="GFI8" s="79"/>
      <c r="GFJ8" s="79"/>
      <c r="GFK8" s="79"/>
      <c r="GFL8" s="79"/>
      <c r="GFM8" s="79"/>
      <c r="GFN8" s="79"/>
      <c r="GFO8" s="79"/>
      <c r="GFP8" s="79"/>
      <c r="GFQ8" s="79"/>
      <c r="GFR8" s="79"/>
      <c r="GFS8" s="79"/>
      <c r="GFT8" s="79"/>
      <c r="GFU8" s="79"/>
      <c r="GFV8" s="79"/>
      <c r="GFW8" s="79"/>
      <c r="GFX8" s="79"/>
      <c r="GFY8" s="79"/>
      <c r="GFZ8" s="79"/>
      <c r="GGA8" s="79"/>
      <c r="GGB8" s="79"/>
      <c r="GGC8" s="79"/>
      <c r="GGD8" s="79"/>
      <c r="GGE8" s="79"/>
      <c r="GGF8" s="79"/>
      <c r="GGG8" s="79"/>
      <c r="GGH8" s="79"/>
      <c r="GGI8" s="79"/>
      <c r="GGJ8" s="79"/>
      <c r="GGK8" s="79"/>
      <c r="GGL8" s="79"/>
      <c r="GGM8" s="79"/>
      <c r="GGN8" s="79"/>
      <c r="GGO8" s="79"/>
      <c r="GGP8" s="79"/>
      <c r="GGQ8" s="79"/>
      <c r="GGR8" s="79"/>
      <c r="GGS8" s="79"/>
      <c r="GGT8" s="79"/>
      <c r="GGU8" s="79"/>
      <c r="GGV8" s="79"/>
      <c r="GGW8" s="79"/>
      <c r="GGX8" s="79"/>
      <c r="GGY8" s="79"/>
      <c r="GGZ8" s="79"/>
      <c r="GHA8" s="79"/>
      <c r="GHB8" s="79"/>
      <c r="GHC8" s="79"/>
      <c r="GHD8" s="79"/>
      <c r="GHE8" s="79"/>
      <c r="GHF8" s="79"/>
      <c r="GHG8" s="79"/>
      <c r="GHH8" s="79"/>
      <c r="GHI8" s="79"/>
      <c r="GHJ8" s="79"/>
      <c r="GHK8" s="79"/>
      <c r="GHL8" s="79"/>
      <c r="GHM8" s="79"/>
      <c r="GHN8" s="79"/>
      <c r="GHO8" s="79"/>
      <c r="GHP8" s="79"/>
      <c r="GHQ8" s="79"/>
      <c r="GHR8" s="79"/>
      <c r="GHS8" s="79"/>
      <c r="GHT8" s="79"/>
      <c r="GHU8" s="79"/>
      <c r="GHV8" s="79"/>
      <c r="GHW8" s="79"/>
      <c r="GHX8" s="79"/>
      <c r="GHY8" s="79"/>
      <c r="GHZ8" s="79"/>
      <c r="GIA8" s="79"/>
      <c r="GIB8" s="79"/>
      <c r="GIC8" s="79"/>
      <c r="GID8" s="79"/>
      <c r="GIE8" s="79"/>
      <c r="GIF8" s="79"/>
      <c r="GIG8" s="79"/>
      <c r="GIH8" s="79"/>
      <c r="GII8" s="79"/>
      <c r="GIJ8" s="79"/>
      <c r="GIK8" s="79"/>
      <c r="GIL8" s="79"/>
      <c r="GIM8" s="79"/>
      <c r="GIN8" s="79"/>
      <c r="GIO8" s="79"/>
      <c r="GIP8" s="79"/>
      <c r="GIQ8" s="79"/>
      <c r="GIR8" s="79"/>
      <c r="GIS8" s="79"/>
      <c r="GIT8" s="79"/>
      <c r="GIU8" s="79"/>
      <c r="GIV8" s="79"/>
      <c r="GIW8" s="79"/>
      <c r="GIX8" s="79"/>
      <c r="GIY8" s="79"/>
      <c r="GIZ8" s="79"/>
      <c r="GJA8" s="79"/>
      <c r="GJB8" s="79"/>
      <c r="GJC8" s="79"/>
      <c r="GJD8" s="79"/>
      <c r="GJE8" s="79"/>
      <c r="GJF8" s="79"/>
      <c r="GJG8" s="79"/>
      <c r="GJH8" s="79"/>
      <c r="GJI8" s="79"/>
      <c r="GJJ8" s="79"/>
      <c r="GJK8" s="79"/>
      <c r="GJL8" s="79"/>
      <c r="GJM8" s="79"/>
      <c r="GJN8" s="79"/>
      <c r="GJO8" s="79"/>
      <c r="GJP8" s="79"/>
      <c r="GJQ8" s="79"/>
      <c r="GJR8" s="79"/>
      <c r="GJS8" s="79"/>
      <c r="GJT8" s="79"/>
      <c r="GJU8" s="79"/>
      <c r="GJV8" s="79"/>
      <c r="GJW8" s="79"/>
      <c r="GJX8" s="79"/>
      <c r="GJY8" s="79"/>
      <c r="GJZ8" s="79"/>
      <c r="GKA8" s="79"/>
      <c r="GKB8" s="79"/>
      <c r="GKC8" s="79"/>
      <c r="GKD8" s="79"/>
      <c r="GKE8" s="79"/>
      <c r="GKF8" s="79"/>
      <c r="GKG8" s="79"/>
      <c r="GKH8" s="79"/>
      <c r="GKI8" s="79"/>
      <c r="GKJ8" s="79"/>
      <c r="GKK8" s="79"/>
      <c r="GKL8" s="79"/>
      <c r="GKM8" s="79"/>
      <c r="GKN8" s="79"/>
      <c r="GKO8" s="79"/>
      <c r="GKP8" s="79"/>
      <c r="GKQ8" s="79"/>
      <c r="GKR8" s="79"/>
      <c r="GKS8" s="79"/>
      <c r="GKT8" s="79"/>
      <c r="GKU8" s="79"/>
      <c r="GKV8" s="79"/>
      <c r="GKW8" s="79"/>
      <c r="GKX8" s="79"/>
      <c r="GKY8" s="79"/>
      <c r="GKZ8" s="79"/>
      <c r="GLA8" s="79"/>
      <c r="GLB8" s="79"/>
      <c r="GLC8" s="79"/>
      <c r="GLD8" s="79"/>
      <c r="GLE8" s="79"/>
      <c r="GLF8" s="79"/>
      <c r="GLG8" s="79"/>
      <c r="GLH8" s="79"/>
      <c r="GLI8" s="79"/>
      <c r="GLJ8" s="79"/>
      <c r="GLK8" s="79"/>
      <c r="GLL8" s="79"/>
      <c r="GLM8" s="79"/>
      <c r="GLN8" s="79"/>
      <c r="GLO8" s="79"/>
      <c r="GLP8" s="79"/>
      <c r="GLQ8" s="79"/>
      <c r="GLR8" s="79"/>
      <c r="GLS8" s="79"/>
      <c r="GLT8" s="79"/>
      <c r="GLU8" s="79"/>
      <c r="GLV8" s="79"/>
      <c r="GLW8" s="79"/>
      <c r="GLX8" s="79"/>
      <c r="GLY8" s="79"/>
      <c r="GLZ8" s="79"/>
      <c r="GMA8" s="79"/>
      <c r="GMB8" s="79"/>
      <c r="GMC8" s="79"/>
      <c r="GMD8" s="79"/>
      <c r="GME8" s="79"/>
      <c r="GMF8" s="79"/>
      <c r="GMG8" s="79"/>
      <c r="GMH8" s="79"/>
      <c r="GMI8" s="79"/>
      <c r="GMJ8" s="79"/>
      <c r="GMK8" s="79"/>
      <c r="GML8" s="79"/>
      <c r="GMM8" s="79"/>
      <c r="GMN8" s="79"/>
      <c r="GMO8" s="79"/>
      <c r="GMP8" s="79"/>
      <c r="GMQ8" s="79"/>
      <c r="GMR8" s="79"/>
      <c r="GMS8" s="79"/>
      <c r="GMT8" s="79"/>
      <c r="GMU8" s="79"/>
      <c r="GMV8" s="79"/>
      <c r="GMW8" s="79"/>
      <c r="GMX8" s="79"/>
      <c r="GMY8" s="79"/>
      <c r="GMZ8" s="79"/>
      <c r="GNA8" s="79"/>
      <c r="GNB8" s="79"/>
      <c r="GNC8" s="79"/>
      <c r="GND8" s="79"/>
      <c r="GNE8" s="79"/>
      <c r="GNF8" s="79"/>
      <c r="GNG8" s="79"/>
      <c r="GNH8" s="79"/>
      <c r="GNI8" s="79"/>
      <c r="GNJ8" s="79"/>
      <c r="GNK8" s="79"/>
      <c r="GNL8" s="79"/>
      <c r="GNM8" s="79"/>
      <c r="GNN8" s="79"/>
      <c r="GNO8" s="79"/>
      <c r="GNP8" s="79"/>
      <c r="GNQ8" s="79"/>
      <c r="GNR8" s="79"/>
      <c r="GNS8" s="79"/>
      <c r="GNT8" s="79"/>
      <c r="GNU8" s="79"/>
      <c r="GNV8" s="79"/>
      <c r="GNW8" s="79"/>
      <c r="GNX8" s="79"/>
      <c r="GNY8" s="79"/>
      <c r="GNZ8" s="79"/>
      <c r="GOA8" s="79"/>
      <c r="GOB8" s="79"/>
      <c r="GOC8" s="79"/>
      <c r="GOD8" s="79"/>
      <c r="GOE8" s="79"/>
      <c r="GOF8" s="79"/>
      <c r="GOG8" s="79"/>
      <c r="GOH8" s="79"/>
      <c r="GOI8" s="79"/>
      <c r="GOJ8" s="79"/>
      <c r="GOK8" s="79"/>
      <c r="GOL8" s="79"/>
      <c r="GOM8" s="79"/>
      <c r="GON8" s="79"/>
      <c r="GOO8" s="79"/>
      <c r="GOP8" s="79"/>
      <c r="GOQ8" s="79"/>
      <c r="GOR8" s="79"/>
      <c r="GOS8" s="79"/>
      <c r="GOT8" s="79"/>
      <c r="GOU8" s="79"/>
      <c r="GOV8" s="79"/>
      <c r="GOW8" s="79"/>
      <c r="GOX8" s="79"/>
      <c r="GOY8" s="79"/>
      <c r="GOZ8" s="79"/>
      <c r="GPA8" s="79"/>
      <c r="GPB8" s="79"/>
      <c r="GPC8" s="79"/>
      <c r="GPD8" s="79"/>
      <c r="GPE8" s="79"/>
      <c r="GPF8" s="79"/>
      <c r="GPG8" s="79"/>
      <c r="GPH8" s="79"/>
      <c r="GPI8" s="79"/>
      <c r="GPJ8" s="79"/>
      <c r="GPK8" s="79"/>
      <c r="GPL8" s="79"/>
      <c r="GPM8" s="79"/>
      <c r="GPN8" s="79"/>
      <c r="GPO8" s="79"/>
      <c r="GPP8" s="79"/>
      <c r="GPQ8" s="79"/>
      <c r="GPR8" s="79"/>
      <c r="GPS8" s="79"/>
      <c r="GPT8" s="79"/>
      <c r="GPU8" s="79"/>
      <c r="GPV8" s="79"/>
      <c r="GPW8" s="79"/>
      <c r="GPX8" s="79"/>
      <c r="GPY8" s="79"/>
      <c r="GPZ8" s="79"/>
      <c r="GQA8" s="79"/>
      <c r="GQB8" s="79"/>
      <c r="GQC8" s="79"/>
      <c r="GQD8" s="79"/>
      <c r="GQE8" s="79"/>
      <c r="GQF8" s="79"/>
      <c r="GQG8" s="79"/>
      <c r="GQH8" s="79"/>
      <c r="GQI8" s="79"/>
      <c r="GQJ8" s="79"/>
      <c r="GQK8" s="79"/>
      <c r="GQL8" s="79"/>
      <c r="GQM8" s="79"/>
      <c r="GQN8" s="79"/>
      <c r="GQO8" s="79"/>
      <c r="GQP8" s="79"/>
      <c r="GQQ8" s="79"/>
      <c r="GQR8" s="79"/>
      <c r="GQS8" s="79"/>
      <c r="GQT8" s="79"/>
      <c r="GQU8" s="79"/>
      <c r="GQV8" s="79"/>
      <c r="GQW8" s="79"/>
      <c r="GQX8" s="79"/>
      <c r="GQY8" s="79"/>
      <c r="GQZ8" s="79"/>
      <c r="GRA8" s="79"/>
      <c r="GRB8" s="79"/>
      <c r="GRC8" s="79"/>
      <c r="GRD8" s="79"/>
      <c r="GRE8" s="79"/>
      <c r="GRF8" s="79"/>
      <c r="GRG8" s="79"/>
      <c r="GRH8" s="79"/>
      <c r="GRI8" s="79"/>
      <c r="GRJ8" s="79"/>
      <c r="GRK8" s="79"/>
      <c r="GRL8" s="79"/>
      <c r="GRM8" s="79"/>
      <c r="GRN8" s="79"/>
      <c r="GRO8" s="79"/>
      <c r="GRP8" s="79"/>
      <c r="GRQ8" s="79"/>
      <c r="GRR8" s="79"/>
      <c r="GRS8" s="79"/>
      <c r="GRT8" s="79"/>
      <c r="GRU8" s="79"/>
      <c r="GRV8" s="79"/>
      <c r="GRW8" s="79"/>
      <c r="GRX8" s="79"/>
      <c r="GRY8" s="79"/>
      <c r="GRZ8" s="79"/>
      <c r="GSA8" s="79"/>
      <c r="GSB8" s="79"/>
      <c r="GSC8" s="79"/>
      <c r="GSD8" s="79"/>
      <c r="GSE8" s="79"/>
      <c r="GSF8" s="79"/>
      <c r="GSG8" s="79"/>
      <c r="GSH8" s="79"/>
      <c r="GSI8" s="79"/>
      <c r="GSJ8" s="79"/>
      <c r="GSK8" s="79"/>
      <c r="GSL8" s="79"/>
      <c r="GSM8" s="79"/>
      <c r="GSN8" s="79"/>
      <c r="GSO8" s="79"/>
      <c r="GSP8" s="79"/>
      <c r="GSQ8" s="79"/>
      <c r="GSR8" s="79"/>
      <c r="GSS8" s="79"/>
      <c r="GST8" s="79"/>
      <c r="GSU8" s="79"/>
      <c r="GSV8" s="79"/>
      <c r="GSW8" s="79"/>
      <c r="GSX8" s="79"/>
      <c r="GSY8" s="79"/>
      <c r="GSZ8" s="79"/>
      <c r="GTA8" s="79"/>
      <c r="GTB8" s="79"/>
      <c r="GTC8" s="79"/>
      <c r="GTD8" s="79"/>
      <c r="GTE8" s="79"/>
      <c r="GTF8" s="79"/>
      <c r="GTG8" s="79"/>
      <c r="GTH8" s="79"/>
      <c r="GTI8" s="79"/>
      <c r="GTJ8" s="79"/>
      <c r="GTK8" s="79"/>
      <c r="GTL8" s="79"/>
      <c r="GTM8" s="79"/>
      <c r="GTN8" s="79"/>
      <c r="GTO8" s="79"/>
      <c r="GTP8" s="79"/>
      <c r="GTQ8" s="79"/>
      <c r="GTR8" s="79"/>
      <c r="GTS8" s="79"/>
      <c r="GTT8" s="79"/>
      <c r="GTU8" s="79"/>
      <c r="GTV8" s="79"/>
      <c r="GTW8" s="79"/>
      <c r="GTX8" s="79"/>
      <c r="GTY8" s="79"/>
      <c r="GTZ8" s="79"/>
      <c r="GUA8" s="79"/>
      <c r="GUB8" s="79"/>
      <c r="GUC8" s="79"/>
      <c r="GUD8" s="79"/>
      <c r="GUE8" s="79"/>
      <c r="GUF8" s="79"/>
      <c r="GUG8" s="79"/>
      <c r="GUH8" s="79"/>
      <c r="GUI8" s="79"/>
      <c r="GUJ8" s="79"/>
      <c r="GUK8" s="79"/>
      <c r="GUL8" s="79"/>
      <c r="GUM8" s="79"/>
      <c r="GUN8" s="79"/>
      <c r="GUO8" s="79"/>
      <c r="GUP8" s="79"/>
      <c r="GUQ8" s="79"/>
      <c r="GUR8" s="79"/>
      <c r="GUS8" s="79"/>
      <c r="GUT8" s="79"/>
      <c r="GUU8" s="79"/>
      <c r="GUV8" s="79"/>
      <c r="GUW8" s="79"/>
      <c r="GUX8" s="79"/>
      <c r="GUY8" s="79"/>
      <c r="GUZ8" s="79"/>
      <c r="GVA8" s="79"/>
      <c r="GVB8" s="79"/>
      <c r="GVC8" s="79"/>
      <c r="GVD8" s="79"/>
      <c r="GVE8" s="79"/>
      <c r="GVF8" s="79"/>
      <c r="GVG8" s="79"/>
      <c r="GVH8" s="79"/>
      <c r="GVI8" s="79"/>
      <c r="GVJ8" s="79"/>
      <c r="GVK8" s="79"/>
      <c r="GVL8" s="79"/>
      <c r="GVM8" s="79"/>
      <c r="GVN8" s="79"/>
      <c r="GVO8" s="79"/>
      <c r="GVP8" s="79"/>
      <c r="GVQ8" s="79"/>
      <c r="GVR8" s="79"/>
      <c r="GVS8" s="79"/>
      <c r="GVT8" s="79"/>
      <c r="GVU8" s="79"/>
      <c r="GVV8" s="79"/>
      <c r="GVW8" s="79"/>
      <c r="GVX8" s="79"/>
      <c r="GVY8" s="79"/>
      <c r="GVZ8" s="79"/>
      <c r="GWA8" s="79"/>
      <c r="GWB8" s="79"/>
      <c r="GWC8" s="79"/>
      <c r="GWD8" s="79"/>
      <c r="GWE8" s="79"/>
      <c r="GWF8" s="79"/>
      <c r="GWG8" s="79"/>
      <c r="GWH8" s="79"/>
      <c r="GWI8" s="79"/>
      <c r="GWJ8" s="79"/>
      <c r="GWK8" s="79"/>
      <c r="GWL8" s="79"/>
      <c r="GWM8" s="79"/>
      <c r="GWN8" s="79"/>
      <c r="GWO8" s="79"/>
      <c r="GWP8" s="79"/>
      <c r="GWQ8" s="79"/>
      <c r="GWR8" s="79"/>
      <c r="GWS8" s="79"/>
      <c r="GWT8" s="79"/>
      <c r="GWU8" s="79"/>
      <c r="GWV8" s="79"/>
      <c r="GWW8" s="79"/>
      <c r="GWX8" s="79"/>
      <c r="GWY8" s="79"/>
      <c r="GWZ8" s="79"/>
      <c r="GXA8" s="79"/>
      <c r="GXB8" s="79"/>
      <c r="GXC8" s="79"/>
      <c r="GXD8" s="79"/>
      <c r="GXE8" s="79"/>
      <c r="GXF8" s="79"/>
      <c r="GXG8" s="79"/>
      <c r="GXH8" s="79"/>
      <c r="GXI8" s="79"/>
      <c r="GXJ8" s="79"/>
      <c r="GXK8" s="79"/>
      <c r="GXL8" s="79"/>
      <c r="GXM8" s="79"/>
      <c r="GXN8" s="79"/>
      <c r="GXO8" s="79"/>
      <c r="GXP8" s="79"/>
      <c r="GXQ8" s="79"/>
      <c r="GXR8" s="79"/>
      <c r="GXS8" s="79"/>
      <c r="GXT8" s="79"/>
      <c r="GXU8" s="79"/>
      <c r="GXV8" s="79"/>
      <c r="GXW8" s="79"/>
      <c r="GXX8" s="79"/>
      <c r="GXY8" s="79"/>
      <c r="GXZ8" s="79"/>
      <c r="GYA8" s="79"/>
      <c r="GYB8" s="79"/>
      <c r="GYC8" s="79"/>
      <c r="GYD8" s="79"/>
      <c r="GYE8" s="79"/>
      <c r="GYF8" s="79"/>
      <c r="GYG8" s="79"/>
      <c r="GYH8" s="79"/>
      <c r="GYI8" s="79"/>
      <c r="GYJ8" s="79"/>
      <c r="GYK8" s="79"/>
      <c r="GYL8" s="79"/>
      <c r="GYM8" s="79"/>
      <c r="GYN8" s="79"/>
      <c r="GYO8" s="79"/>
      <c r="GYP8" s="79"/>
      <c r="GYQ8" s="79"/>
      <c r="GYR8" s="79"/>
      <c r="GYS8" s="79"/>
      <c r="GYT8" s="79"/>
      <c r="GYU8" s="79"/>
      <c r="GYV8" s="79"/>
      <c r="GYW8" s="79"/>
      <c r="GYX8" s="79"/>
      <c r="GYY8" s="79"/>
      <c r="GYZ8" s="79"/>
      <c r="GZA8" s="79"/>
      <c r="GZB8" s="79"/>
      <c r="GZC8" s="79"/>
      <c r="GZD8" s="79"/>
      <c r="GZE8" s="79"/>
      <c r="GZF8" s="79"/>
      <c r="GZG8" s="79"/>
      <c r="GZH8" s="79"/>
      <c r="GZI8" s="79"/>
      <c r="GZJ8" s="79"/>
      <c r="GZK8" s="79"/>
      <c r="GZL8" s="79"/>
      <c r="GZM8" s="79"/>
      <c r="GZN8" s="79"/>
      <c r="GZO8" s="79"/>
      <c r="GZP8" s="79"/>
      <c r="GZQ8" s="79"/>
      <c r="GZR8" s="79"/>
      <c r="GZS8" s="79"/>
      <c r="GZT8" s="79"/>
      <c r="GZU8" s="79"/>
      <c r="GZV8" s="79"/>
      <c r="GZW8" s="79"/>
      <c r="GZX8" s="79"/>
      <c r="GZY8" s="79"/>
      <c r="GZZ8" s="79"/>
      <c r="HAA8" s="79"/>
      <c r="HAB8" s="79"/>
      <c r="HAC8" s="79"/>
      <c r="HAD8" s="79"/>
      <c r="HAE8" s="79"/>
      <c r="HAF8" s="79"/>
      <c r="HAG8" s="79"/>
      <c r="HAH8" s="79"/>
      <c r="HAI8" s="79"/>
      <c r="HAJ8" s="79"/>
      <c r="HAK8" s="79"/>
      <c r="HAL8" s="79"/>
      <c r="HAM8" s="79"/>
      <c r="HAN8" s="79"/>
      <c r="HAO8" s="79"/>
      <c r="HAP8" s="79"/>
      <c r="HAQ8" s="79"/>
      <c r="HAR8" s="79"/>
      <c r="HAS8" s="79"/>
      <c r="HAT8" s="79"/>
      <c r="HAU8" s="79"/>
      <c r="HAV8" s="79"/>
      <c r="HAW8" s="79"/>
      <c r="HAX8" s="79"/>
      <c r="HAY8" s="79"/>
      <c r="HAZ8" s="79"/>
      <c r="HBA8" s="79"/>
      <c r="HBB8" s="79"/>
      <c r="HBC8" s="79"/>
      <c r="HBD8" s="79"/>
      <c r="HBE8" s="79"/>
      <c r="HBF8" s="79"/>
      <c r="HBG8" s="79"/>
      <c r="HBH8" s="79"/>
      <c r="HBI8" s="79"/>
      <c r="HBJ8" s="79"/>
      <c r="HBK8" s="79"/>
      <c r="HBL8" s="79"/>
      <c r="HBM8" s="79"/>
      <c r="HBN8" s="79"/>
      <c r="HBO8" s="79"/>
      <c r="HBP8" s="79"/>
      <c r="HBQ8" s="79"/>
      <c r="HBR8" s="79"/>
      <c r="HBS8" s="79"/>
      <c r="HBT8" s="79"/>
      <c r="HBU8" s="79"/>
      <c r="HBV8" s="79"/>
      <c r="HBW8" s="79"/>
      <c r="HBX8" s="79"/>
      <c r="HBY8" s="79"/>
      <c r="HBZ8" s="79"/>
      <c r="HCA8" s="79"/>
      <c r="HCB8" s="79"/>
      <c r="HCC8" s="79"/>
      <c r="HCD8" s="79"/>
      <c r="HCE8" s="79"/>
      <c r="HCF8" s="79"/>
      <c r="HCG8" s="79"/>
      <c r="HCH8" s="79"/>
      <c r="HCI8" s="79"/>
      <c r="HCJ8" s="79"/>
      <c r="HCK8" s="79"/>
      <c r="HCL8" s="79"/>
      <c r="HCM8" s="79"/>
      <c r="HCN8" s="79"/>
      <c r="HCO8" s="79"/>
      <c r="HCP8" s="79"/>
      <c r="HCQ8" s="79"/>
      <c r="HCR8" s="79"/>
      <c r="HCS8" s="79"/>
      <c r="HCT8" s="79"/>
      <c r="HCU8" s="79"/>
      <c r="HCV8" s="79"/>
      <c r="HCW8" s="79"/>
      <c r="HCX8" s="79"/>
      <c r="HCY8" s="79"/>
      <c r="HCZ8" s="79"/>
      <c r="HDA8" s="79"/>
      <c r="HDB8" s="79"/>
      <c r="HDC8" s="79"/>
      <c r="HDD8" s="79"/>
      <c r="HDE8" s="79"/>
      <c r="HDF8" s="79"/>
      <c r="HDG8" s="79"/>
      <c r="HDH8" s="79"/>
      <c r="HDI8" s="79"/>
      <c r="HDJ8" s="79"/>
      <c r="HDK8" s="79"/>
      <c r="HDL8" s="79"/>
      <c r="HDM8" s="79"/>
      <c r="HDN8" s="79"/>
      <c r="HDO8" s="79"/>
      <c r="HDP8" s="79"/>
      <c r="HDQ8" s="79"/>
      <c r="HDR8" s="79"/>
      <c r="HDS8" s="79"/>
      <c r="HDT8" s="79"/>
      <c r="HDU8" s="79"/>
      <c r="HDV8" s="79"/>
      <c r="HDW8" s="79"/>
      <c r="HDX8" s="79"/>
      <c r="HDY8" s="79"/>
      <c r="HDZ8" s="79"/>
      <c r="HEA8" s="79"/>
      <c r="HEB8" s="79"/>
      <c r="HEC8" s="79"/>
      <c r="HED8" s="79"/>
      <c r="HEE8" s="79"/>
      <c r="HEF8" s="79"/>
      <c r="HEG8" s="79"/>
      <c r="HEH8" s="79"/>
      <c r="HEI8" s="79"/>
      <c r="HEJ8" s="79"/>
      <c r="HEK8" s="79"/>
      <c r="HEL8" s="79"/>
      <c r="HEM8" s="79"/>
      <c r="HEN8" s="79"/>
      <c r="HEO8" s="79"/>
      <c r="HEP8" s="79"/>
      <c r="HEQ8" s="79"/>
      <c r="HER8" s="79"/>
      <c r="HES8" s="79"/>
      <c r="HET8" s="79"/>
      <c r="HEU8" s="79"/>
      <c r="HEV8" s="79"/>
      <c r="HEW8" s="79"/>
      <c r="HEX8" s="79"/>
      <c r="HEY8" s="79"/>
      <c r="HEZ8" s="79"/>
      <c r="HFA8" s="79"/>
      <c r="HFB8" s="79"/>
      <c r="HFC8" s="79"/>
      <c r="HFD8" s="79"/>
      <c r="HFE8" s="79"/>
      <c r="HFF8" s="79"/>
      <c r="HFG8" s="79"/>
      <c r="HFH8" s="79"/>
      <c r="HFI8" s="79"/>
      <c r="HFJ8" s="79"/>
      <c r="HFK8" s="79"/>
      <c r="HFL8" s="79"/>
      <c r="HFM8" s="79"/>
      <c r="HFN8" s="79"/>
      <c r="HFO8" s="79"/>
      <c r="HFP8" s="79"/>
      <c r="HFQ8" s="79"/>
      <c r="HFR8" s="79"/>
      <c r="HFS8" s="79"/>
      <c r="HFT8" s="79"/>
      <c r="HFU8" s="79"/>
      <c r="HFV8" s="79"/>
      <c r="HFW8" s="79"/>
      <c r="HFX8" s="79"/>
      <c r="HFY8" s="79"/>
      <c r="HFZ8" s="79"/>
      <c r="HGA8" s="79"/>
      <c r="HGB8" s="79"/>
      <c r="HGC8" s="79"/>
      <c r="HGD8" s="79"/>
      <c r="HGE8" s="79"/>
      <c r="HGF8" s="79"/>
      <c r="HGG8" s="79"/>
      <c r="HGH8" s="79"/>
      <c r="HGI8" s="79"/>
      <c r="HGJ8" s="79"/>
      <c r="HGK8" s="79"/>
      <c r="HGL8" s="79"/>
      <c r="HGM8" s="79"/>
      <c r="HGN8" s="79"/>
      <c r="HGO8" s="79"/>
      <c r="HGP8" s="79"/>
      <c r="HGQ8" s="79"/>
      <c r="HGR8" s="79"/>
      <c r="HGS8" s="79"/>
      <c r="HGT8" s="79"/>
      <c r="HGU8" s="79"/>
      <c r="HGV8" s="79"/>
      <c r="HGW8" s="79"/>
      <c r="HGX8" s="79"/>
      <c r="HGY8" s="79"/>
      <c r="HGZ8" s="79"/>
      <c r="HHA8" s="79"/>
      <c r="HHB8" s="79"/>
      <c r="HHC8" s="79"/>
      <c r="HHD8" s="79"/>
      <c r="HHE8" s="79"/>
      <c r="HHF8" s="79"/>
      <c r="HHG8" s="79"/>
      <c r="HHH8" s="79"/>
      <c r="HHI8" s="79"/>
      <c r="HHJ8" s="79"/>
      <c r="HHK8" s="79"/>
      <c r="HHL8" s="79"/>
      <c r="HHM8" s="79"/>
      <c r="HHN8" s="79"/>
      <c r="HHO8" s="79"/>
      <c r="HHP8" s="79"/>
      <c r="HHQ8" s="79"/>
      <c r="HHR8" s="79"/>
      <c r="HHS8" s="79"/>
      <c r="HHT8" s="79"/>
      <c r="HHU8" s="79"/>
      <c r="HHV8" s="79"/>
      <c r="HHW8" s="79"/>
      <c r="HHX8" s="79"/>
      <c r="HHY8" s="79"/>
      <c r="HHZ8" s="79"/>
      <c r="HIA8" s="79"/>
      <c r="HIB8" s="79"/>
      <c r="HIC8" s="79"/>
      <c r="HID8" s="79"/>
      <c r="HIE8" s="79"/>
      <c r="HIF8" s="79"/>
      <c r="HIG8" s="79"/>
      <c r="HIH8" s="79"/>
      <c r="HII8" s="79"/>
      <c r="HIJ8" s="79"/>
      <c r="HIK8" s="79"/>
      <c r="HIL8" s="79"/>
      <c r="HIM8" s="79"/>
      <c r="HIN8" s="79"/>
      <c r="HIO8" s="79"/>
      <c r="HIP8" s="79"/>
      <c r="HIQ8" s="79"/>
      <c r="HIR8" s="79"/>
      <c r="HIS8" s="79"/>
      <c r="HIT8" s="79"/>
      <c r="HIU8" s="79"/>
      <c r="HIV8" s="79"/>
      <c r="HIW8" s="79"/>
      <c r="HIX8" s="79"/>
      <c r="HIY8" s="79"/>
      <c r="HIZ8" s="79"/>
      <c r="HJA8" s="79"/>
      <c r="HJB8" s="79"/>
      <c r="HJC8" s="79"/>
      <c r="HJD8" s="79"/>
      <c r="HJE8" s="79"/>
      <c r="HJF8" s="79"/>
      <c r="HJG8" s="79"/>
      <c r="HJH8" s="79"/>
      <c r="HJI8" s="79"/>
      <c r="HJJ8" s="79"/>
      <c r="HJK8" s="79"/>
      <c r="HJL8" s="79"/>
      <c r="HJM8" s="79"/>
      <c r="HJN8" s="79"/>
      <c r="HJO8" s="79"/>
      <c r="HJP8" s="79"/>
      <c r="HJQ8" s="79"/>
      <c r="HJR8" s="79"/>
      <c r="HJS8" s="79"/>
      <c r="HJT8" s="79"/>
      <c r="HJU8" s="79"/>
      <c r="HJV8" s="79"/>
      <c r="HJW8" s="79"/>
      <c r="HJX8" s="79"/>
      <c r="HJY8" s="79"/>
      <c r="HJZ8" s="79"/>
      <c r="HKA8" s="79"/>
      <c r="HKB8" s="79"/>
      <c r="HKC8" s="79"/>
      <c r="HKD8" s="79"/>
      <c r="HKE8" s="79"/>
      <c r="HKF8" s="79"/>
      <c r="HKG8" s="79"/>
      <c r="HKH8" s="79"/>
      <c r="HKI8" s="79"/>
      <c r="HKJ8" s="79"/>
      <c r="HKK8" s="79"/>
      <c r="HKL8" s="79"/>
      <c r="HKM8" s="79"/>
      <c r="HKN8" s="79"/>
      <c r="HKO8" s="79"/>
      <c r="HKP8" s="79"/>
      <c r="HKQ8" s="79"/>
      <c r="HKR8" s="79"/>
      <c r="HKS8" s="79"/>
      <c r="HKT8" s="79"/>
      <c r="HKU8" s="79"/>
      <c r="HKV8" s="79"/>
      <c r="HKW8" s="79"/>
      <c r="HKX8" s="79"/>
      <c r="HKY8" s="79"/>
      <c r="HKZ8" s="79"/>
      <c r="HLA8" s="79"/>
      <c r="HLB8" s="79"/>
      <c r="HLC8" s="79"/>
      <c r="HLD8" s="79"/>
      <c r="HLE8" s="79"/>
      <c r="HLF8" s="79"/>
      <c r="HLG8" s="79"/>
      <c r="HLH8" s="79"/>
      <c r="HLI8" s="79"/>
      <c r="HLJ8" s="79"/>
      <c r="HLK8" s="79"/>
      <c r="HLL8" s="79"/>
      <c r="HLM8" s="79"/>
      <c r="HLN8" s="79"/>
      <c r="HLO8" s="79"/>
      <c r="HLP8" s="79"/>
      <c r="HLQ8" s="79"/>
      <c r="HLR8" s="79"/>
      <c r="HLS8" s="79"/>
      <c r="HLT8" s="79"/>
      <c r="HLU8" s="79"/>
      <c r="HLV8" s="79"/>
      <c r="HLW8" s="79"/>
      <c r="HLX8" s="79"/>
      <c r="HLY8" s="79"/>
      <c r="HLZ8" s="79"/>
      <c r="HMA8" s="79"/>
      <c r="HMB8" s="79"/>
      <c r="HMC8" s="79"/>
      <c r="HMD8" s="79"/>
      <c r="HME8" s="79"/>
      <c r="HMF8" s="79"/>
      <c r="HMG8" s="79"/>
      <c r="HMH8" s="79"/>
      <c r="HMI8" s="79"/>
      <c r="HMJ8" s="79"/>
      <c r="HMK8" s="79"/>
      <c r="HML8" s="79"/>
      <c r="HMM8" s="79"/>
      <c r="HMN8" s="79"/>
      <c r="HMO8" s="79"/>
      <c r="HMP8" s="79"/>
      <c r="HMQ8" s="79"/>
      <c r="HMR8" s="79"/>
      <c r="HMS8" s="79"/>
      <c r="HMT8" s="79"/>
      <c r="HMU8" s="79"/>
      <c r="HMV8" s="79"/>
      <c r="HMW8" s="79"/>
      <c r="HMX8" s="79"/>
      <c r="HMY8" s="79"/>
      <c r="HMZ8" s="79"/>
      <c r="HNA8" s="79"/>
      <c r="HNB8" s="79"/>
      <c r="HNC8" s="79"/>
      <c r="HND8" s="79"/>
      <c r="HNE8" s="79"/>
      <c r="HNF8" s="79"/>
      <c r="HNG8" s="79"/>
      <c r="HNH8" s="79"/>
      <c r="HNI8" s="79"/>
      <c r="HNJ8" s="79"/>
      <c r="HNK8" s="79"/>
      <c r="HNL8" s="79"/>
      <c r="HNM8" s="79"/>
      <c r="HNN8" s="79"/>
      <c r="HNO8" s="79"/>
      <c r="HNP8" s="79"/>
      <c r="HNQ8" s="79"/>
      <c r="HNR8" s="79"/>
      <c r="HNS8" s="79"/>
      <c r="HNT8" s="79"/>
      <c r="HNU8" s="79"/>
      <c r="HNV8" s="79"/>
      <c r="HNW8" s="79"/>
      <c r="HNX8" s="79"/>
      <c r="HNY8" s="79"/>
      <c r="HNZ8" s="79"/>
      <c r="HOA8" s="79"/>
      <c r="HOB8" s="79"/>
      <c r="HOC8" s="79"/>
      <c r="HOD8" s="79"/>
      <c r="HOE8" s="79"/>
      <c r="HOF8" s="79"/>
      <c r="HOG8" s="79"/>
      <c r="HOH8" s="79"/>
      <c r="HOI8" s="79"/>
      <c r="HOJ8" s="79"/>
      <c r="HOK8" s="79"/>
      <c r="HOL8" s="79"/>
      <c r="HOM8" s="79"/>
      <c r="HON8" s="79"/>
      <c r="HOO8" s="79"/>
      <c r="HOP8" s="79"/>
      <c r="HOQ8" s="79"/>
      <c r="HOR8" s="79"/>
      <c r="HOS8" s="79"/>
      <c r="HOT8" s="79"/>
      <c r="HOU8" s="79"/>
      <c r="HOV8" s="79"/>
      <c r="HOW8" s="79"/>
      <c r="HOX8" s="79"/>
      <c r="HOY8" s="79"/>
      <c r="HOZ8" s="79"/>
      <c r="HPA8" s="79"/>
      <c r="HPB8" s="79"/>
      <c r="HPC8" s="79"/>
      <c r="HPD8" s="79"/>
      <c r="HPE8" s="79"/>
      <c r="HPF8" s="79"/>
      <c r="HPG8" s="79"/>
      <c r="HPH8" s="79"/>
      <c r="HPI8" s="79"/>
      <c r="HPJ8" s="79"/>
      <c r="HPK8" s="79"/>
      <c r="HPL8" s="79"/>
      <c r="HPM8" s="79"/>
      <c r="HPN8" s="79"/>
      <c r="HPO8" s="79"/>
      <c r="HPP8" s="79"/>
      <c r="HPQ8" s="79"/>
      <c r="HPR8" s="79"/>
      <c r="HPS8" s="79"/>
      <c r="HPT8" s="79"/>
      <c r="HPU8" s="79"/>
      <c r="HPV8" s="79"/>
      <c r="HPW8" s="79"/>
      <c r="HPX8" s="79"/>
      <c r="HPY8" s="79"/>
      <c r="HPZ8" s="79"/>
      <c r="HQA8" s="79"/>
      <c r="HQB8" s="79"/>
      <c r="HQC8" s="79"/>
      <c r="HQD8" s="79"/>
      <c r="HQE8" s="79"/>
      <c r="HQF8" s="79"/>
      <c r="HQG8" s="79"/>
      <c r="HQH8" s="79"/>
      <c r="HQI8" s="79"/>
      <c r="HQJ8" s="79"/>
      <c r="HQK8" s="79"/>
      <c r="HQL8" s="79"/>
      <c r="HQM8" s="79"/>
      <c r="HQN8" s="79"/>
      <c r="HQO8" s="79"/>
      <c r="HQP8" s="79"/>
      <c r="HQQ8" s="79"/>
      <c r="HQR8" s="79"/>
      <c r="HQS8" s="79"/>
      <c r="HQT8" s="79"/>
      <c r="HQU8" s="79"/>
      <c r="HQV8" s="79"/>
      <c r="HQW8" s="79"/>
      <c r="HQX8" s="79"/>
      <c r="HQY8" s="79"/>
      <c r="HQZ8" s="79"/>
      <c r="HRA8" s="79"/>
      <c r="HRB8" s="79"/>
      <c r="HRC8" s="79"/>
      <c r="HRD8" s="79"/>
      <c r="HRE8" s="79"/>
      <c r="HRF8" s="79"/>
      <c r="HRG8" s="79"/>
      <c r="HRH8" s="79"/>
      <c r="HRI8" s="79"/>
      <c r="HRJ8" s="79"/>
      <c r="HRK8" s="79"/>
      <c r="HRL8" s="79"/>
      <c r="HRM8" s="79"/>
      <c r="HRN8" s="79"/>
      <c r="HRO8" s="79"/>
      <c r="HRP8" s="79"/>
      <c r="HRQ8" s="79"/>
      <c r="HRR8" s="79"/>
      <c r="HRS8" s="79"/>
      <c r="HRT8" s="79"/>
      <c r="HRU8" s="79"/>
      <c r="HRV8" s="79"/>
      <c r="HRW8" s="79"/>
      <c r="HRX8" s="79"/>
      <c r="HRY8" s="79"/>
      <c r="HRZ8" s="79"/>
      <c r="HSA8" s="79"/>
      <c r="HSB8" s="79"/>
      <c r="HSC8" s="79"/>
      <c r="HSD8" s="79"/>
      <c r="HSE8" s="79"/>
      <c r="HSF8" s="79"/>
      <c r="HSG8" s="79"/>
      <c r="HSH8" s="79"/>
      <c r="HSI8" s="79"/>
      <c r="HSJ8" s="79"/>
      <c r="HSK8" s="79"/>
      <c r="HSL8" s="79"/>
      <c r="HSM8" s="79"/>
      <c r="HSN8" s="79"/>
      <c r="HSO8" s="79"/>
      <c r="HSP8" s="79"/>
      <c r="HSQ8" s="79"/>
      <c r="HSR8" s="79"/>
      <c r="HSS8" s="79"/>
      <c r="HST8" s="79"/>
      <c r="HSU8" s="79"/>
      <c r="HSV8" s="79"/>
      <c r="HSW8" s="79"/>
      <c r="HSX8" s="79"/>
      <c r="HSY8" s="79"/>
      <c r="HSZ8" s="79"/>
      <c r="HTA8" s="79"/>
      <c r="HTB8" s="79"/>
      <c r="HTC8" s="79"/>
      <c r="HTD8" s="79"/>
      <c r="HTE8" s="79"/>
      <c r="HTF8" s="79"/>
      <c r="HTG8" s="79"/>
      <c r="HTH8" s="79"/>
      <c r="HTI8" s="79"/>
      <c r="HTJ8" s="79"/>
      <c r="HTK8" s="79"/>
      <c r="HTL8" s="79"/>
      <c r="HTM8" s="79"/>
      <c r="HTN8" s="79"/>
      <c r="HTO8" s="79"/>
      <c r="HTP8" s="79"/>
      <c r="HTQ8" s="79"/>
      <c r="HTR8" s="79"/>
      <c r="HTS8" s="79"/>
      <c r="HTT8" s="79"/>
      <c r="HTU8" s="79"/>
      <c r="HTV8" s="79"/>
      <c r="HTW8" s="79"/>
      <c r="HTX8" s="79"/>
      <c r="HTY8" s="79"/>
      <c r="HTZ8" s="79"/>
      <c r="HUA8" s="79"/>
      <c r="HUB8" s="79"/>
      <c r="HUC8" s="79"/>
      <c r="HUD8" s="79"/>
      <c r="HUE8" s="79"/>
      <c r="HUF8" s="79"/>
      <c r="HUG8" s="79"/>
      <c r="HUH8" s="79"/>
      <c r="HUI8" s="79"/>
      <c r="HUJ8" s="79"/>
      <c r="HUK8" s="79"/>
      <c r="HUL8" s="79"/>
      <c r="HUM8" s="79"/>
      <c r="HUN8" s="79"/>
      <c r="HUO8" s="79"/>
      <c r="HUP8" s="79"/>
      <c r="HUQ8" s="79"/>
      <c r="HUR8" s="79"/>
      <c r="HUS8" s="79"/>
      <c r="HUT8" s="79"/>
      <c r="HUU8" s="79"/>
      <c r="HUV8" s="79"/>
      <c r="HUW8" s="79"/>
      <c r="HUX8" s="79"/>
      <c r="HUY8" s="79"/>
      <c r="HUZ8" s="79"/>
      <c r="HVA8" s="79"/>
      <c r="HVB8" s="79"/>
      <c r="HVC8" s="79"/>
      <c r="HVD8" s="79"/>
      <c r="HVE8" s="79"/>
      <c r="HVF8" s="79"/>
      <c r="HVG8" s="79"/>
      <c r="HVH8" s="79"/>
      <c r="HVI8" s="79"/>
      <c r="HVJ8" s="79"/>
      <c r="HVK8" s="79"/>
      <c r="HVL8" s="79"/>
      <c r="HVM8" s="79"/>
      <c r="HVN8" s="79"/>
      <c r="HVO8" s="79"/>
      <c r="HVP8" s="79"/>
      <c r="HVQ8" s="79"/>
      <c r="HVR8" s="79"/>
      <c r="HVS8" s="79"/>
      <c r="HVT8" s="79"/>
      <c r="HVU8" s="79"/>
      <c r="HVV8" s="79"/>
      <c r="HVW8" s="79"/>
      <c r="HVX8" s="79"/>
      <c r="HVY8" s="79"/>
      <c r="HVZ8" s="79"/>
      <c r="HWA8" s="79"/>
      <c r="HWB8" s="79"/>
      <c r="HWC8" s="79"/>
      <c r="HWD8" s="79"/>
      <c r="HWE8" s="79"/>
      <c r="HWF8" s="79"/>
      <c r="HWG8" s="79"/>
      <c r="HWH8" s="79"/>
      <c r="HWI8" s="79"/>
      <c r="HWJ8" s="79"/>
      <c r="HWK8" s="79"/>
      <c r="HWL8" s="79"/>
      <c r="HWM8" s="79"/>
      <c r="HWN8" s="79"/>
      <c r="HWO8" s="79"/>
      <c r="HWP8" s="79"/>
      <c r="HWQ8" s="79"/>
      <c r="HWR8" s="79"/>
      <c r="HWS8" s="79"/>
      <c r="HWT8" s="79"/>
      <c r="HWU8" s="79"/>
      <c r="HWV8" s="79"/>
      <c r="HWW8" s="79"/>
      <c r="HWX8" s="79"/>
      <c r="HWY8" s="79"/>
      <c r="HWZ8" s="79"/>
      <c r="HXA8" s="79"/>
      <c r="HXB8" s="79"/>
      <c r="HXC8" s="79"/>
      <c r="HXD8" s="79"/>
      <c r="HXE8" s="79"/>
      <c r="HXF8" s="79"/>
      <c r="HXG8" s="79"/>
      <c r="HXH8" s="79"/>
      <c r="HXI8" s="79"/>
      <c r="HXJ8" s="79"/>
      <c r="HXK8" s="79"/>
      <c r="HXL8" s="79"/>
      <c r="HXM8" s="79"/>
      <c r="HXN8" s="79"/>
      <c r="HXO8" s="79"/>
      <c r="HXP8" s="79"/>
      <c r="HXQ8" s="79"/>
      <c r="HXR8" s="79"/>
      <c r="HXS8" s="79"/>
      <c r="HXT8" s="79"/>
      <c r="HXU8" s="79"/>
      <c r="HXV8" s="79"/>
      <c r="HXW8" s="79"/>
      <c r="HXX8" s="79"/>
      <c r="HXY8" s="79"/>
      <c r="HXZ8" s="79"/>
      <c r="HYA8" s="79"/>
      <c r="HYB8" s="79"/>
      <c r="HYC8" s="79"/>
      <c r="HYD8" s="79"/>
      <c r="HYE8" s="79"/>
      <c r="HYF8" s="79"/>
      <c r="HYG8" s="79"/>
      <c r="HYH8" s="79"/>
      <c r="HYI8" s="79"/>
      <c r="HYJ8" s="79"/>
      <c r="HYK8" s="79"/>
      <c r="HYL8" s="79"/>
      <c r="HYM8" s="79"/>
      <c r="HYN8" s="79"/>
      <c r="HYO8" s="79"/>
      <c r="HYP8" s="79"/>
      <c r="HYQ8" s="79"/>
      <c r="HYR8" s="79"/>
      <c r="HYS8" s="79"/>
      <c r="HYT8" s="79"/>
      <c r="HYU8" s="79"/>
      <c r="HYV8" s="79"/>
      <c r="HYW8" s="79"/>
      <c r="HYX8" s="79"/>
      <c r="HYY8" s="79"/>
      <c r="HYZ8" s="79"/>
      <c r="HZA8" s="79"/>
      <c r="HZB8" s="79"/>
      <c r="HZC8" s="79"/>
      <c r="HZD8" s="79"/>
      <c r="HZE8" s="79"/>
      <c r="HZF8" s="79"/>
      <c r="HZG8" s="79"/>
      <c r="HZH8" s="79"/>
      <c r="HZI8" s="79"/>
      <c r="HZJ8" s="79"/>
      <c r="HZK8" s="79"/>
      <c r="HZL8" s="79"/>
      <c r="HZM8" s="79"/>
      <c r="HZN8" s="79"/>
      <c r="HZO8" s="79"/>
      <c r="HZP8" s="79"/>
      <c r="HZQ8" s="79"/>
      <c r="HZR8" s="79"/>
      <c r="HZS8" s="79"/>
      <c r="HZT8" s="79"/>
      <c r="HZU8" s="79"/>
      <c r="HZV8" s="79"/>
      <c r="HZW8" s="79"/>
      <c r="HZX8" s="79"/>
      <c r="HZY8" s="79"/>
      <c r="HZZ8" s="79"/>
      <c r="IAA8" s="79"/>
      <c r="IAB8" s="79"/>
      <c r="IAC8" s="79"/>
      <c r="IAD8" s="79"/>
      <c r="IAE8" s="79"/>
      <c r="IAF8" s="79"/>
      <c r="IAG8" s="79"/>
      <c r="IAH8" s="79"/>
      <c r="IAI8" s="79"/>
      <c r="IAJ8" s="79"/>
      <c r="IAK8" s="79"/>
      <c r="IAL8" s="79"/>
      <c r="IAM8" s="79"/>
      <c r="IAN8" s="79"/>
      <c r="IAO8" s="79"/>
      <c r="IAP8" s="79"/>
      <c r="IAQ8" s="79"/>
      <c r="IAR8" s="79"/>
      <c r="IAS8" s="79"/>
      <c r="IAT8" s="79"/>
      <c r="IAU8" s="79"/>
      <c r="IAV8" s="79"/>
      <c r="IAW8" s="79"/>
      <c r="IAX8" s="79"/>
      <c r="IAY8" s="79"/>
      <c r="IAZ8" s="79"/>
      <c r="IBA8" s="79"/>
      <c r="IBB8" s="79"/>
      <c r="IBC8" s="79"/>
      <c r="IBD8" s="79"/>
      <c r="IBE8" s="79"/>
      <c r="IBF8" s="79"/>
      <c r="IBG8" s="79"/>
      <c r="IBH8" s="79"/>
      <c r="IBI8" s="79"/>
      <c r="IBJ8" s="79"/>
      <c r="IBK8" s="79"/>
      <c r="IBL8" s="79"/>
      <c r="IBM8" s="79"/>
      <c r="IBN8" s="79"/>
      <c r="IBO8" s="79"/>
      <c r="IBP8" s="79"/>
      <c r="IBQ8" s="79"/>
      <c r="IBR8" s="79"/>
      <c r="IBS8" s="79"/>
      <c r="IBT8" s="79"/>
      <c r="IBU8" s="79"/>
      <c r="IBV8" s="79"/>
      <c r="IBW8" s="79"/>
      <c r="IBX8" s="79"/>
      <c r="IBY8" s="79"/>
      <c r="IBZ8" s="79"/>
      <c r="ICA8" s="79"/>
      <c r="ICB8" s="79"/>
      <c r="ICC8" s="79"/>
      <c r="ICD8" s="79"/>
      <c r="ICE8" s="79"/>
      <c r="ICF8" s="79"/>
      <c r="ICG8" s="79"/>
      <c r="ICH8" s="79"/>
      <c r="ICI8" s="79"/>
      <c r="ICJ8" s="79"/>
      <c r="ICK8" s="79"/>
      <c r="ICL8" s="79"/>
      <c r="ICM8" s="79"/>
      <c r="ICN8" s="79"/>
      <c r="ICO8" s="79"/>
      <c r="ICP8" s="79"/>
      <c r="ICQ8" s="79"/>
      <c r="ICR8" s="79"/>
      <c r="ICS8" s="79"/>
      <c r="ICT8" s="79"/>
      <c r="ICU8" s="79"/>
      <c r="ICV8" s="79"/>
      <c r="ICW8" s="79"/>
      <c r="ICX8" s="79"/>
      <c r="ICY8" s="79"/>
      <c r="ICZ8" s="79"/>
      <c r="IDA8" s="79"/>
      <c r="IDB8" s="79"/>
      <c r="IDC8" s="79"/>
      <c r="IDD8" s="79"/>
      <c r="IDE8" s="79"/>
      <c r="IDF8" s="79"/>
      <c r="IDG8" s="79"/>
      <c r="IDH8" s="79"/>
      <c r="IDI8" s="79"/>
      <c r="IDJ8" s="79"/>
      <c r="IDK8" s="79"/>
      <c r="IDL8" s="79"/>
      <c r="IDM8" s="79"/>
      <c r="IDN8" s="79"/>
      <c r="IDO8" s="79"/>
      <c r="IDP8" s="79"/>
      <c r="IDQ8" s="79"/>
      <c r="IDR8" s="79"/>
      <c r="IDS8" s="79"/>
      <c r="IDT8" s="79"/>
      <c r="IDU8" s="79"/>
      <c r="IDV8" s="79"/>
      <c r="IDW8" s="79"/>
      <c r="IDX8" s="79"/>
      <c r="IDY8" s="79"/>
      <c r="IDZ8" s="79"/>
      <c r="IEA8" s="79"/>
      <c r="IEB8" s="79"/>
      <c r="IEC8" s="79"/>
      <c r="IED8" s="79"/>
      <c r="IEE8" s="79"/>
      <c r="IEF8" s="79"/>
      <c r="IEG8" s="79"/>
      <c r="IEH8" s="79"/>
      <c r="IEI8" s="79"/>
      <c r="IEJ8" s="79"/>
      <c r="IEK8" s="79"/>
      <c r="IEL8" s="79"/>
      <c r="IEM8" s="79"/>
      <c r="IEN8" s="79"/>
      <c r="IEO8" s="79"/>
      <c r="IEP8" s="79"/>
      <c r="IEQ8" s="79"/>
      <c r="IER8" s="79"/>
      <c r="IES8" s="79"/>
      <c r="IET8" s="79"/>
      <c r="IEU8" s="79"/>
      <c r="IEV8" s="79"/>
      <c r="IEW8" s="79"/>
      <c r="IEX8" s="79"/>
      <c r="IEY8" s="79"/>
      <c r="IEZ8" s="79"/>
      <c r="IFA8" s="79"/>
      <c r="IFB8" s="79"/>
      <c r="IFC8" s="79"/>
      <c r="IFD8" s="79"/>
      <c r="IFE8" s="79"/>
      <c r="IFF8" s="79"/>
      <c r="IFG8" s="79"/>
      <c r="IFH8" s="79"/>
      <c r="IFI8" s="79"/>
      <c r="IFJ8" s="79"/>
      <c r="IFK8" s="79"/>
      <c r="IFL8" s="79"/>
      <c r="IFM8" s="79"/>
      <c r="IFN8" s="79"/>
      <c r="IFO8" s="79"/>
      <c r="IFP8" s="79"/>
      <c r="IFQ8" s="79"/>
      <c r="IFR8" s="79"/>
      <c r="IFS8" s="79"/>
      <c r="IFT8" s="79"/>
      <c r="IFU8" s="79"/>
      <c r="IFV8" s="79"/>
      <c r="IFW8" s="79"/>
      <c r="IFX8" s="79"/>
      <c r="IFY8" s="79"/>
      <c r="IFZ8" s="79"/>
      <c r="IGA8" s="79"/>
      <c r="IGB8" s="79"/>
      <c r="IGC8" s="79"/>
      <c r="IGD8" s="79"/>
      <c r="IGE8" s="79"/>
      <c r="IGF8" s="79"/>
      <c r="IGG8" s="79"/>
      <c r="IGH8" s="79"/>
      <c r="IGI8" s="79"/>
      <c r="IGJ8" s="79"/>
      <c r="IGK8" s="79"/>
      <c r="IGL8" s="79"/>
      <c r="IGM8" s="79"/>
      <c r="IGN8" s="79"/>
      <c r="IGO8" s="79"/>
      <c r="IGP8" s="79"/>
      <c r="IGQ8" s="79"/>
      <c r="IGR8" s="79"/>
      <c r="IGS8" s="79"/>
      <c r="IGT8" s="79"/>
      <c r="IGU8" s="79"/>
      <c r="IGV8" s="79"/>
      <c r="IGW8" s="79"/>
      <c r="IGX8" s="79"/>
      <c r="IGY8" s="79"/>
      <c r="IGZ8" s="79"/>
      <c r="IHA8" s="79"/>
      <c r="IHB8" s="79"/>
      <c r="IHC8" s="79"/>
      <c r="IHD8" s="79"/>
      <c r="IHE8" s="79"/>
      <c r="IHF8" s="79"/>
      <c r="IHG8" s="79"/>
      <c r="IHH8" s="79"/>
      <c r="IHI8" s="79"/>
      <c r="IHJ8" s="79"/>
      <c r="IHK8" s="79"/>
      <c r="IHL8" s="79"/>
      <c r="IHM8" s="79"/>
      <c r="IHN8" s="79"/>
      <c r="IHO8" s="79"/>
      <c r="IHP8" s="79"/>
      <c r="IHQ8" s="79"/>
      <c r="IHR8" s="79"/>
      <c r="IHS8" s="79"/>
      <c r="IHT8" s="79"/>
      <c r="IHU8" s="79"/>
      <c r="IHV8" s="79"/>
      <c r="IHW8" s="79"/>
      <c r="IHX8" s="79"/>
      <c r="IHY8" s="79"/>
      <c r="IHZ8" s="79"/>
      <c r="IIA8" s="79"/>
      <c r="IIB8" s="79"/>
      <c r="IIC8" s="79"/>
      <c r="IID8" s="79"/>
      <c r="IIE8" s="79"/>
      <c r="IIF8" s="79"/>
      <c r="IIG8" s="79"/>
      <c r="IIH8" s="79"/>
      <c r="III8" s="79"/>
      <c r="IIJ8" s="79"/>
      <c r="IIK8" s="79"/>
      <c r="IIL8" s="79"/>
      <c r="IIM8" s="79"/>
      <c r="IIN8" s="79"/>
      <c r="IIO8" s="79"/>
      <c r="IIP8" s="79"/>
      <c r="IIQ8" s="79"/>
      <c r="IIR8" s="79"/>
      <c r="IIS8" s="79"/>
      <c r="IIT8" s="79"/>
      <c r="IIU8" s="79"/>
      <c r="IIV8" s="79"/>
      <c r="IIW8" s="79"/>
      <c r="IIX8" s="79"/>
      <c r="IIY8" s="79"/>
      <c r="IIZ8" s="79"/>
      <c r="IJA8" s="79"/>
      <c r="IJB8" s="79"/>
      <c r="IJC8" s="79"/>
      <c r="IJD8" s="79"/>
      <c r="IJE8" s="79"/>
      <c r="IJF8" s="79"/>
      <c r="IJG8" s="79"/>
      <c r="IJH8" s="79"/>
      <c r="IJI8" s="79"/>
      <c r="IJJ8" s="79"/>
      <c r="IJK8" s="79"/>
      <c r="IJL8" s="79"/>
      <c r="IJM8" s="79"/>
      <c r="IJN8" s="79"/>
      <c r="IJO8" s="79"/>
      <c r="IJP8" s="79"/>
      <c r="IJQ8" s="79"/>
      <c r="IJR8" s="79"/>
      <c r="IJS8" s="79"/>
      <c r="IJT8" s="79"/>
      <c r="IJU8" s="79"/>
      <c r="IJV8" s="79"/>
      <c r="IJW8" s="79"/>
      <c r="IJX8" s="79"/>
      <c r="IJY8" s="79"/>
      <c r="IJZ8" s="79"/>
      <c r="IKA8" s="79"/>
      <c r="IKB8" s="79"/>
      <c r="IKC8" s="79"/>
      <c r="IKD8" s="79"/>
      <c r="IKE8" s="79"/>
      <c r="IKF8" s="79"/>
      <c r="IKG8" s="79"/>
      <c r="IKH8" s="79"/>
      <c r="IKI8" s="79"/>
      <c r="IKJ8" s="79"/>
      <c r="IKK8" s="79"/>
      <c r="IKL8" s="79"/>
      <c r="IKM8" s="79"/>
      <c r="IKN8" s="79"/>
      <c r="IKO8" s="79"/>
      <c r="IKP8" s="79"/>
      <c r="IKQ8" s="79"/>
      <c r="IKR8" s="79"/>
      <c r="IKS8" s="79"/>
      <c r="IKT8" s="79"/>
      <c r="IKU8" s="79"/>
      <c r="IKV8" s="79"/>
      <c r="IKW8" s="79"/>
      <c r="IKX8" s="79"/>
      <c r="IKY8" s="79"/>
      <c r="IKZ8" s="79"/>
      <c r="ILA8" s="79"/>
      <c r="ILB8" s="79"/>
      <c r="ILC8" s="79"/>
      <c r="ILD8" s="79"/>
      <c r="ILE8" s="79"/>
      <c r="ILF8" s="79"/>
      <c r="ILG8" s="79"/>
      <c r="ILH8" s="79"/>
      <c r="ILI8" s="79"/>
      <c r="ILJ8" s="79"/>
      <c r="ILK8" s="79"/>
      <c r="ILL8" s="79"/>
      <c r="ILM8" s="79"/>
      <c r="ILN8" s="79"/>
      <c r="ILO8" s="79"/>
      <c r="ILP8" s="79"/>
      <c r="ILQ8" s="79"/>
      <c r="ILR8" s="79"/>
      <c r="ILS8" s="79"/>
      <c r="ILT8" s="79"/>
      <c r="ILU8" s="79"/>
      <c r="ILV8" s="79"/>
      <c r="ILW8" s="79"/>
      <c r="ILX8" s="79"/>
      <c r="ILY8" s="79"/>
      <c r="ILZ8" s="79"/>
      <c r="IMA8" s="79"/>
      <c r="IMB8" s="79"/>
      <c r="IMC8" s="79"/>
      <c r="IMD8" s="79"/>
      <c r="IME8" s="79"/>
      <c r="IMF8" s="79"/>
      <c r="IMG8" s="79"/>
      <c r="IMH8" s="79"/>
      <c r="IMI8" s="79"/>
      <c r="IMJ8" s="79"/>
      <c r="IMK8" s="79"/>
      <c r="IML8" s="79"/>
      <c r="IMM8" s="79"/>
      <c r="IMN8" s="79"/>
      <c r="IMO8" s="79"/>
      <c r="IMP8" s="79"/>
      <c r="IMQ8" s="79"/>
      <c r="IMR8" s="79"/>
      <c r="IMS8" s="79"/>
      <c r="IMT8" s="79"/>
      <c r="IMU8" s="79"/>
      <c r="IMV8" s="79"/>
      <c r="IMW8" s="79"/>
      <c r="IMX8" s="79"/>
      <c r="IMY8" s="79"/>
      <c r="IMZ8" s="79"/>
      <c r="INA8" s="79"/>
      <c r="INB8" s="79"/>
      <c r="INC8" s="79"/>
      <c r="IND8" s="79"/>
      <c r="INE8" s="79"/>
      <c r="INF8" s="79"/>
      <c r="ING8" s="79"/>
      <c r="INH8" s="79"/>
      <c r="INI8" s="79"/>
      <c r="INJ8" s="79"/>
      <c r="INK8" s="79"/>
      <c r="INL8" s="79"/>
      <c r="INM8" s="79"/>
      <c r="INN8" s="79"/>
      <c r="INO8" s="79"/>
      <c r="INP8" s="79"/>
      <c r="INQ8" s="79"/>
      <c r="INR8" s="79"/>
      <c r="INS8" s="79"/>
      <c r="INT8" s="79"/>
      <c r="INU8" s="79"/>
      <c r="INV8" s="79"/>
      <c r="INW8" s="79"/>
      <c r="INX8" s="79"/>
      <c r="INY8" s="79"/>
      <c r="INZ8" s="79"/>
      <c r="IOA8" s="79"/>
      <c r="IOB8" s="79"/>
      <c r="IOC8" s="79"/>
      <c r="IOD8" s="79"/>
      <c r="IOE8" s="79"/>
      <c r="IOF8" s="79"/>
      <c r="IOG8" s="79"/>
      <c r="IOH8" s="79"/>
      <c r="IOI8" s="79"/>
      <c r="IOJ8" s="79"/>
      <c r="IOK8" s="79"/>
      <c r="IOL8" s="79"/>
      <c r="IOM8" s="79"/>
      <c r="ION8" s="79"/>
      <c r="IOO8" s="79"/>
      <c r="IOP8" s="79"/>
      <c r="IOQ8" s="79"/>
      <c r="IOR8" s="79"/>
      <c r="IOS8" s="79"/>
      <c r="IOT8" s="79"/>
      <c r="IOU8" s="79"/>
      <c r="IOV8" s="79"/>
      <c r="IOW8" s="79"/>
      <c r="IOX8" s="79"/>
      <c r="IOY8" s="79"/>
      <c r="IOZ8" s="79"/>
      <c r="IPA8" s="79"/>
      <c r="IPB8" s="79"/>
      <c r="IPC8" s="79"/>
      <c r="IPD8" s="79"/>
      <c r="IPE8" s="79"/>
      <c r="IPF8" s="79"/>
      <c r="IPG8" s="79"/>
      <c r="IPH8" s="79"/>
      <c r="IPI8" s="79"/>
      <c r="IPJ8" s="79"/>
      <c r="IPK8" s="79"/>
      <c r="IPL8" s="79"/>
      <c r="IPM8" s="79"/>
      <c r="IPN8" s="79"/>
      <c r="IPO8" s="79"/>
      <c r="IPP8" s="79"/>
      <c r="IPQ8" s="79"/>
      <c r="IPR8" s="79"/>
      <c r="IPS8" s="79"/>
      <c r="IPT8" s="79"/>
      <c r="IPU8" s="79"/>
      <c r="IPV8" s="79"/>
      <c r="IPW8" s="79"/>
      <c r="IPX8" s="79"/>
      <c r="IPY8" s="79"/>
      <c r="IPZ8" s="79"/>
      <c r="IQA8" s="79"/>
      <c r="IQB8" s="79"/>
      <c r="IQC8" s="79"/>
      <c r="IQD8" s="79"/>
      <c r="IQE8" s="79"/>
      <c r="IQF8" s="79"/>
      <c r="IQG8" s="79"/>
      <c r="IQH8" s="79"/>
      <c r="IQI8" s="79"/>
      <c r="IQJ8" s="79"/>
      <c r="IQK8" s="79"/>
      <c r="IQL8" s="79"/>
      <c r="IQM8" s="79"/>
      <c r="IQN8" s="79"/>
      <c r="IQO8" s="79"/>
      <c r="IQP8" s="79"/>
      <c r="IQQ8" s="79"/>
      <c r="IQR8" s="79"/>
      <c r="IQS8" s="79"/>
      <c r="IQT8" s="79"/>
      <c r="IQU8" s="79"/>
      <c r="IQV8" s="79"/>
      <c r="IQW8" s="79"/>
      <c r="IQX8" s="79"/>
      <c r="IQY8" s="79"/>
      <c r="IQZ8" s="79"/>
      <c r="IRA8" s="79"/>
      <c r="IRB8" s="79"/>
      <c r="IRC8" s="79"/>
      <c r="IRD8" s="79"/>
      <c r="IRE8" s="79"/>
      <c r="IRF8" s="79"/>
      <c r="IRG8" s="79"/>
      <c r="IRH8" s="79"/>
      <c r="IRI8" s="79"/>
      <c r="IRJ8" s="79"/>
      <c r="IRK8" s="79"/>
      <c r="IRL8" s="79"/>
      <c r="IRM8" s="79"/>
      <c r="IRN8" s="79"/>
      <c r="IRO8" s="79"/>
      <c r="IRP8" s="79"/>
      <c r="IRQ8" s="79"/>
      <c r="IRR8" s="79"/>
      <c r="IRS8" s="79"/>
      <c r="IRT8" s="79"/>
      <c r="IRU8" s="79"/>
      <c r="IRV8" s="79"/>
      <c r="IRW8" s="79"/>
      <c r="IRX8" s="79"/>
      <c r="IRY8" s="79"/>
      <c r="IRZ8" s="79"/>
      <c r="ISA8" s="79"/>
      <c r="ISB8" s="79"/>
      <c r="ISC8" s="79"/>
      <c r="ISD8" s="79"/>
      <c r="ISE8" s="79"/>
      <c r="ISF8" s="79"/>
      <c r="ISG8" s="79"/>
      <c r="ISH8" s="79"/>
      <c r="ISI8" s="79"/>
      <c r="ISJ8" s="79"/>
      <c r="ISK8" s="79"/>
      <c r="ISL8" s="79"/>
      <c r="ISM8" s="79"/>
      <c r="ISN8" s="79"/>
      <c r="ISO8" s="79"/>
      <c r="ISP8" s="79"/>
      <c r="ISQ8" s="79"/>
      <c r="ISR8" s="79"/>
      <c r="ISS8" s="79"/>
      <c r="IST8" s="79"/>
      <c r="ISU8" s="79"/>
      <c r="ISV8" s="79"/>
      <c r="ISW8" s="79"/>
      <c r="ISX8" s="79"/>
      <c r="ISY8" s="79"/>
      <c r="ISZ8" s="79"/>
      <c r="ITA8" s="79"/>
      <c r="ITB8" s="79"/>
      <c r="ITC8" s="79"/>
      <c r="ITD8" s="79"/>
      <c r="ITE8" s="79"/>
      <c r="ITF8" s="79"/>
      <c r="ITG8" s="79"/>
      <c r="ITH8" s="79"/>
      <c r="ITI8" s="79"/>
      <c r="ITJ8" s="79"/>
      <c r="ITK8" s="79"/>
      <c r="ITL8" s="79"/>
      <c r="ITM8" s="79"/>
      <c r="ITN8" s="79"/>
      <c r="ITO8" s="79"/>
      <c r="ITP8" s="79"/>
      <c r="ITQ8" s="79"/>
      <c r="ITR8" s="79"/>
      <c r="ITS8" s="79"/>
      <c r="ITT8" s="79"/>
      <c r="ITU8" s="79"/>
      <c r="ITV8" s="79"/>
      <c r="ITW8" s="79"/>
      <c r="ITX8" s="79"/>
      <c r="ITY8" s="79"/>
      <c r="ITZ8" s="79"/>
      <c r="IUA8" s="79"/>
      <c r="IUB8" s="79"/>
      <c r="IUC8" s="79"/>
      <c r="IUD8" s="79"/>
      <c r="IUE8" s="79"/>
      <c r="IUF8" s="79"/>
      <c r="IUG8" s="79"/>
      <c r="IUH8" s="79"/>
      <c r="IUI8" s="79"/>
      <c r="IUJ8" s="79"/>
      <c r="IUK8" s="79"/>
      <c r="IUL8" s="79"/>
      <c r="IUM8" s="79"/>
      <c r="IUN8" s="79"/>
      <c r="IUO8" s="79"/>
      <c r="IUP8" s="79"/>
      <c r="IUQ8" s="79"/>
      <c r="IUR8" s="79"/>
      <c r="IUS8" s="79"/>
      <c r="IUT8" s="79"/>
      <c r="IUU8" s="79"/>
      <c r="IUV8" s="79"/>
      <c r="IUW8" s="79"/>
      <c r="IUX8" s="79"/>
      <c r="IUY8" s="79"/>
      <c r="IUZ8" s="79"/>
      <c r="IVA8" s="79"/>
      <c r="IVB8" s="79"/>
      <c r="IVC8" s="79"/>
      <c r="IVD8" s="79"/>
      <c r="IVE8" s="79"/>
      <c r="IVF8" s="79"/>
      <c r="IVG8" s="79"/>
      <c r="IVH8" s="79"/>
      <c r="IVI8" s="79"/>
      <c r="IVJ8" s="79"/>
      <c r="IVK8" s="79"/>
      <c r="IVL8" s="79"/>
      <c r="IVM8" s="79"/>
      <c r="IVN8" s="79"/>
      <c r="IVO8" s="79"/>
      <c r="IVP8" s="79"/>
      <c r="IVQ8" s="79"/>
      <c r="IVR8" s="79"/>
      <c r="IVS8" s="79"/>
      <c r="IVT8" s="79"/>
      <c r="IVU8" s="79"/>
      <c r="IVV8" s="79"/>
      <c r="IVW8" s="79"/>
      <c r="IVX8" s="79"/>
      <c r="IVY8" s="79"/>
      <c r="IVZ8" s="79"/>
      <c r="IWA8" s="79"/>
      <c r="IWB8" s="79"/>
      <c r="IWC8" s="79"/>
      <c r="IWD8" s="79"/>
      <c r="IWE8" s="79"/>
      <c r="IWF8" s="79"/>
      <c r="IWG8" s="79"/>
      <c r="IWH8" s="79"/>
      <c r="IWI8" s="79"/>
      <c r="IWJ8" s="79"/>
      <c r="IWK8" s="79"/>
      <c r="IWL8" s="79"/>
      <c r="IWM8" s="79"/>
      <c r="IWN8" s="79"/>
      <c r="IWO8" s="79"/>
      <c r="IWP8" s="79"/>
      <c r="IWQ8" s="79"/>
      <c r="IWR8" s="79"/>
      <c r="IWS8" s="79"/>
      <c r="IWT8" s="79"/>
      <c r="IWU8" s="79"/>
      <c r="IWV8" s="79"/>
      <c r="IWW8" s="79"/>
      <c r="IWX8" s="79"/>
      <c r="IWY8" s="79"/>
      <c r="IWZ8" s="79"/>
      <c r="IXA8" s="79"/>
      <c r="IXB8" s="79"/>
      <c r="IXC8" s="79"/>
      <c r="IXD8" s="79"/>
      <c r="IXE8" s="79"/>
      <c r="IXF8" s="79"/>
      <c r="IXG8" s="79"/>
      <c r="IXH8" s="79"/>
      <c r="IXI8" s="79"/>
      <c r="IXJ8" s="79"/>
      <c r="IXK8" s="79"/>
      <c r="IXL8" s="79"/>
      <c r="IXM8" s="79"/>
      <c r="IXN8" s="79"/>
      <c r="IXO8" s="79"/>
      <c r="IXP8" s="79"/>
      <c r="IXQ8" s="79"/>
      <c r="IXR8" s="79"/>
      <c r="IXS8" s="79"/>
      <c r="IXT8" s="79"/>
      <c r="IXU8" s="79"/>
      <c r="IXV8" s="79"/>
      <c r="IXW8" s="79"/>
      <c r="IXX8" s="79"/>
      <c r="IXY8" s="79"/>
      <c r="IXZ8" s="79"/>
      <c r="IYA8" s="79"/>
      <c r="IYB8" s="79"/>
      <c r="IYC8" s="79"/>
      <c r="IYD8" s="79"/>
      <c r="IYE8" s="79"/>
      <c r="IYF8" s="79"/>
      <c r="IYG8" s="79"/>
      <c r="IYH8" s="79"/>
      <c r="IYI8" s="79"/>
      <c r="IYJ8" s="79"/>
      <c r="IYK8" s="79"/>
      <c r="IYL8" s="79"/>
      <c r="IYM8" s="79"/>
      <c r="IYN8" s="79"/>
      <c r="IYO8" s="79"/>
      <c r="IYP8" s="79"/>
      <c r="IYQ8" s="79"/>
      <c r="IYR8" s="79"/>
      <c r="IYS8" s="79"/>
      <c r="IYT8" s="79"/>
      <c r="IYU8" s="79"/>
      <c r="IYV8" s="79"/>
      <c r="IYW8" s="79"/>
      <c r="IYX8" s="79"/>
      <c r="IYY8" s="79"/>
      <c r="IYZ8" s="79"/>
      <c r="IZA8" s="79"/>
      <c r="IZB8" s="79"/>
      <c r="IZC8" s="79"/>
      <c r="IZD8" s="79"/>
      <c r="IZE8" s="79"/>
      <c r="IZF8" s="79"/>
      <c r="IZG8" s="79"/>
      <c r="IZH8" s="79"/>
      <c r="IZI8" s="79"/>
      <c r="IZJ8" s="79"/>
      <c r="IZK8" s="79"/>
      <c r="IZL8" s="79"/>
      <c r="IZM8" s="79"/>
      <c r="IZN8" s="79"/>
      <c r="IZO8" s="79"/>
      <c r="IZP8" s="79"/>
      <c r="IZQ8" s="79"/>
      <c r="IZR8" s="79"/>
      <c r="IZS8" s="79"/>
      <c r="IZT8" s="79"/>
      <c r="IZU8" s="79"/>
      <c r="IZV8" s="79"/>
      <c r="IZW8" s="79"/>
      <c r="IZX8" s="79"/>
      <c r="IZY8" s="79"/>
      <c r="IZZ8" s="79"/>
      <c r="JAA8" s="79"/>
      <c r="JAB8" s="79"/>
      <c r="JAC8" s="79"/>
      <c r="JAD8" s="79"/>
      <c r="JAE8" s="79"/>
      <c r="JAF8" s="79"/>
      <c r="JAG8" s="79"/>
      <c r="JAH8" s="79"/>
      <c r="JAI8" s="79"/>
      <c r="JAJ8" s="79"/>
      <c r="JAK8" s="79"/>
      <c r="JAL8" s="79"/>
      <c r="JAM8" s="79"/>
      <c r="JAN8" s="79"/>
      <c r="JAO8" s="79"/>
      <c r="JAP8" s="79"/>
      <c r="JAQ8" s="79"/>
      <c r="JAR8" s="79"/>
      <c r="JAS8" s="79"/>
      <c r="JAT8" s="79"/>
      <c r="JAU8" s="79"/>
      <c r="JAV8" s="79"/>
      <c r="JAW8" s="79"/>
      <c r="JAX8" s="79"/>
      <c r="JAY8" s="79"/>
      <c r="JAZ8" s="79"/>
      <c r="JBA8" s="79"/>
      <c r="JBB8" s="79"/>
      <c r="JBC8" s="79"/>
      <c r="JBD8" s="79"/>
      <c r="JBE8" s="79"/>
      <c r="JBF8" s="79"/>
      <c r="JBG8" s="79"/>
      <c r="JBH8" s="79"/>
      <c r="JBI8" s="79"/>
      <c r="JBJ8" s="79"/>
      <c r="JBK8" s="79"/>
      <c r="JBL8" s="79"/>
      <c r="JBM8" s="79"/>
      <c r="JBN8" s="79"/>
      <c r="JBO8" s="79"/>
      <c r="JBP8" s="79"/>
      <c r="JBQ8" s="79"/>
      <c r="JBR8" s="79"/>
      <c r="JBS8" s="79"/>
      <c r="JBT8" s="79"/>
      <c r="JBU8" s="79"/>
      <c r="JBV8" s="79"/>
      <c r="JBW8" s="79"/>
      <c r="JBX8" s="79"/>
      <c r="JBY8" s="79"/>
      <c r="JBZ8" s="79"/>
      <c r="JCA8" s="79"/>
      <c r="JCB8" s="79"/>
      <c r="JCC8" s="79"/>
      <c r="JCD8" s="79"/>
      <c r="JCE8" s="79"/>
      <c r="JCF8" s="79"/>
      <c r="JCG8" s="79"/>
      <c r="JCH8" s="79"/>
      <c r="JCI8" s="79"/>
      <c r="JCJ8" s="79"/>
      <c r="JCK8" s="79"/>
      <c r="JCL8" s="79"/>
      <c r="JCM8" s="79"/>
      <c r="JCN8" s="79"/>
      <c r="JCO8" s="79"/>
      <c r="JCP8" s="79"/>
      <c r="JCQ8" s="79"/>
      <c r="JCR8" s="79"/>
      <c r="JCS8" s="79"/>
      <c r="JCT8" s="79"/>
      <c r="JCU8" s="79"/>
      <c r="JCV8" s="79"/>
      <c r="JCW8" s="79"/>
      <c r="JCX8" s="79"/>
      <c r="JCY8" s="79"/>
      <c r="JCZ8" s="79"/>
      <c r="JDA8" s="79"/>
      <c r="JDB8" s="79"/>
      <c r="JDC8" s="79"/>
      <c r="JDD8" s="79"/>
      <c r="JDE8" s="79"/>
      <c r="JDF8" s="79"/>
      <c r="JDG8" s="79"/>
      <c r="JDH8" s="79"/>
      <c r="JDI8" s="79"/>
      <c r="JDJ8" s="79"/>
      <c r="JDK8" s="79"/>
      <c r="JDL8" s="79"/>
      <c r="JDM8" s="79"/>
      <c r="JDN8" s="79"/>
      <c r="JDO8" s="79"/>
      <c r="JDP8" s="79"/>
      <c r="JDQ8" s="79"/>
      <c r="JDR8" s="79"/>
      <c r="JDS8" s="79"/>
      <c r="JDT8" s="79"/>
      <c r="JDU8" s="79"/>
      <c r="JDV8" s="79"/>
      <c r="JDW8" s="79"/>
      <c r="JDX8" s="79"/>
      <c r="JDY8" s="79"/>
      <c r="JDZ8" s="79"/>
      <c r="JEA8" s="79"/>
      <c r="JEB8" s="79"/>
      <c r="JEC8" s="79"/>
      <c r="JED8" s="79"/>
      <c r="JEE8" s="79"/>
      <c r="JEF8" s="79"/>
      <c r="JEG8" s="79"/>
      <c r="JEH8" s="79"/>
      <c r="JEI8" s="79"/>
      <c r="JEJ8" s="79"/>
      <c r="JEK8" s="79"/>
      <c r="JEL8" s="79"/>
      <c r="JEM8" s="79"/>
      <c r="JEN8" s="79"/>
      <c r="JEO8" s="79"/>
      <c r="JEP8" s="79"/>
      <c r="JEQ8" s="79"/>
      <c r="JER8" s="79"/>
      <c r="JES8" s="79"/>
      <c r="JET8" s="79"/>
      <c r="JEU8" s="79"/>
      <c r="JEV8" s="79"/>
      <c r="JEW8" s="79"/>
      <c r="JEX8" s="79"/>
      <c r="JEY8" s="79"/>
      <c r="JEZ8" s="79"/>
      <c r="JFA8" s="79"/>
      <c r="JFB8" s="79"/>
      <c r="JFC8" s="79"/>
      <c r="JFD8" s="79"/>
      <c r="JFE8" s="79"/>
      <c r="JFF8" s="79"/>
      <c r="JFG8" s="79"/>
      <c r="JFH8" s="79"/>
      <c r="JFI8" s="79"/>
      <c r="JFJ8" s="79"/>
      <c r="JFK8" s="79"/>
      <c r="JFL8" s="79"/>
      <c r="JFM8" s="79"/>
      <c r="JFN8" s="79"/>
      <c r="JFO8" s="79"/>
      <c r="JFP8" s="79"/>
      <c r="JFQ8" s="79"/>
      <c r="JFR8" s="79"/>
      <c r="JFS8" s="79"/>
      <c r="JFT8" s="79"/>
      <c r="JFU8" s="79"/>
      <c r="JFV8" s="79"/>
      <c r="JFW8" s="79"/>
      <c r="JFX8" s="79"/>
      <c r="JFY8" s="79"/>
      <c r="JFZ8" s="79"/>
      <c r="JGA8" s="79"/>
      <c r="JGB8" s="79"/>
      <c r="JGC8" s="79"/>
      <c r="JGD8" s="79"/>
      <c r="JGE8" s="79"/>
      <c r="JGF8" s="79"/>
      <c r="JGG8" s="79"/>
      <c r="JGH8" s="79"/>
      <c r="JGI8" s="79"/>
      <c r="JGJ8" s="79"/>
      <c r="JGK8" s="79"/>
      <c r="JGL8" s="79"/>
      <c r="JGM8" s="79"/>
      <c r="JGN8" s="79"/>
      <c r="JGO8" s="79"/>
      <c r="JGP8" s="79"/>
      <c r="JGQ8" s="79"/>
      <c r="JGR8" s="79"/>
      <c r="JGS8" s="79"/>
      <c r="JGT8" s="79"/>
      <c r="JGU8" s="79"/>
      <c r="JGV8" s="79"/>
      <c r="JGW8" s="79"/>
      <c r="JGX8" s="79"/>
      <c r="JGY8" s="79"/>
      <c r="JGZ8" s="79"/>
      <c r="JHA8" s="79"/>
      <c r="JHB8" s="79"/>
      <c r="JHC8" s="79"/>
      <c r="JHD8" s="79"/>
      <c r="JHE8" s="79"/>
      <c r="JHF8" s="79"/>
      <c r="JHG8" s="79"/>
      <c r="JHH8" s="79"/>
      <c r="JHI8" s="79"/>
      <c r="JHJ8" s="79"/>
      <c r="JHK8" s="79"/>
      <c r="JHL8" s="79"/>
      <c r="JHM8" s="79"/>
      <c r="JHN8" s="79"/>
      <c r="JHO8" s="79"/>
      <c r="JHP8" s="79"/>
      <c r="JHQ8" s="79"/>
      <c r="JHR8" s="79"/>
      <c r="JHS8" s="79"/>
      <c r="JHT8" s="79"/>
      <c r="JHU8" s="79"/>
      <c r="JHV8" s="79"/>
      <c r="JHW8" s="79"/>
      <c r="JHX8" s="79"/>
      <c r="JHY8" s="79"/>
      <c r="JHZ8" s="79"/>
      <c r="JIA8" s="79"/>
      <c r="JIB8" s="79"/>
      <c r="JIC8" s="79"/>
      <c r="JID8" s="79"/>
      <c r="JIE8" s="79"/>
      <c r="JIF8" s="79"/>
      <c r="JIG8" s="79"/>
      <c r="JIH8" s="79"/>
      <c r="JII8" s="79"/>
      <c r="JIJ8" s="79"/>
      <c r="JIK8" s="79"/>
      <c r="JIL8" s="79"/>
      <c r="JIM8" s="79"/>
      <c r="JIN8" s="79"/>
      <c r="JIO8" s="79"/>
      <c r="JIP8" s="79"/>
      <c r="JIQ8" s="79"/>
      <c r="JIR8" s="79"/>
      <c r="JIS8" s="79"/>
      <c r="JIT8" s="79"/>
      <c r="JIU8" s="79"/>
      <c r="JIV8" s="79"/>
      <c r="JIW8" s="79"/>
      <c r="JIX8" s="79"/>
      <c r="JIY8" s="79"/>
      <c r="JIZ8" s="79"/>
      <c r="JJA8" s="79"/>
      <c r="JJB8" s="79"/>
      <c r="JJC8" s="79"/>
      <c r="JJD8" s="79"/>
      <c r="JJE8" s="79"/>
      <c r="JJF8" s="79"/>
      <c r="JJG8" s="79"/>
      <c r="JJH8" s="79"/>
      <c r="JJI8" s="79"/>
      <c r="JJJ8" s="79"/>
      <c r="JJK8" s="79"/>
      <c r="JJL8" s="79"/>
      <c r="JJM8" s="79"/>
      <c r="JJN8" s="79"/>
      <c r="JJO8" s="79"/>
      <c r="JJP8" s="79"/>
      <c r="JJQ8" s="79"/>
      <c r="JJR8" s="79"/>
      <c r="JJS8" s="79"/>
      <c r="JJT8" s="79"/>
      <c r="JJU8" s="79"/>
      <c r="JJV8" s="79"/>
      <c r="JJW8" s="79"/>
      <c r="JJX8" s="79"/>
      <c r="JJY8" s="79"/>
      <c r="JJZ8" s="79"/>
      <c r="JKA8" s="79"/>
      <c r="JKB8" s="79"/>
      <c r="JKC8" s="79"/>
      <c r="JKD8" s="79"/>
      <c r="JKE8" s="79"/>
      <c r="JKF8" s="79"/>
      <c r="JKG8" s="79"/>
      <c r="JKH8" s="79"/>
      <c r="JKI8" s="79"/>
      <c r="JKJ8" s="79"/>
      <c r="JKK8" s="79"/>
      <c r="JKL8" s="79"/>
      <c r="JKM8" s="79"/>
      <c r="JKN8" s="79"/>
      <c r="JKO8" s="79"/>
      <c r="JKP8" s="79"/>
      <c r="JKQ8" s="79"/>
      <c r="JKR8" s="79"/>
      <c r="JKS8" s="79"/>
      <c r="JKT8" s="79"/>
      <c r="JKU8" s="79"/>
      <c r="JKV8" s="79"/>
      <c r="JKW8" s="79"/>
      <c r="JKX8" s="79"/>
      <c r="JKY8" s="79"/>
      <c r="JKZ8" s="79"/>
      <c r="JLA8" s="79"/>
      <c r="JLB8" s="79"/>
      <c r="JLC8" s="79"/>
      <c r="JLD8" s="79"/>
      <c r="JLE8" s="79"/>
      <c r="JLF8" s="79"/>
      <c r="JLG8" s="79"/>
      <c r="JLH8" s="79"/>
      <c r="JLI8" s="79"/>
      <c r="JLJ8" s="79"/>
      <c r="JLK8" s="79"/>
      <c r="JLL8" s="79"/>
      <c r="JLM8" s="79"/>
      <c r="JLN8" s="79"/>
      <c r="JLO8" s="79"/>
      <c r="JLP8" s="79"/>
      <c r="JLQ8" s="79"/>
      <c r="JLR8" s="79"/>
      <c r="JLS8" s="79"/>
      <c r="JLT8" s="79"/>
      <c r="JLU8" s="79"/>
      <c r="JLV8" s="79"/>
      <c r="JLW8" s="79"/>
      <c r="JLX8" s="79"/>
      <c r="JLY8" s="79"/>
      <c r="JLZ8" s="79"/>
      <c r="JMA8" s="79"/>
      <c r="JMB8" s="79"/>
      <c r="JMC8" s="79"/>
      <c r="JMD8" s="79"/>
      <c r="JME8" s="79"/>
      <c r="JMF8" s="79"/>
      <c r="JMG8" s="79"/>
      <c r="JMH8" s="79"/>
      <c r="JMI8" s="79"/>
      <c r="JMJ8" s="79"/>
      <c r="JMK8" s="79"/>
      <c r="JML8" s="79"/>
      <c r="JMM8" s="79"/>
      <c r="JMN8" s="79"/>
      <c r="JMO8" s="79"/>
      <c r="JMP8" s="79"/>
      <c r="JMQ8" s="79"/>
      <c r="JMR8" s="79"/>
      <c r="JMS8" s="79"/>
      <c r="JMT8" s="79"/>
      <c r="JMU8" s="79"/>
      <c r="JMV8" s="79"/>
      <c r="JMW8" s="79"/>
      <c r="JMX8" s="79"/>
      <c r="JMY8" s="79"/>
      <c r="JMZ8" s="79"/>
      <c r="JNA8" s="79"/>
      <c r="JNB8" s="79"/>
      <c r="JNC8" s="79"/>
      <c r="JND8" s="79"/>
      <c r="JNE8" s="79"/>
      <c r="JNF8" s="79"/>
      <c r="JNG8" s="79"/>
      <c r="JNH8" s="79"/>
      <c r="JNI8" s="79"/>
      <c r="JNJ8" s="79"/>
      <c r="JNK8" s="79"/>
      <c r="JNL8" s="79"/>
      <c r="JNM8" s="79"/>
      <c r="JNN8" s="79"/>
      <c r="JNO8" s="79"/>
      <c r="JNP8" s="79"/>
      <c r="JNQ8" s="79"/>
      <c r="JNR8" s="79"/>
      <c r="JNS8" s="79"/>
      <c r="JNT8" s="79"/>
      <c r="JNU8" s="79"/>
      <c r="JNV8" s="79"/>
      <c r="JNW8" s="79"/>
      <c r="JNX8" s="79"/>
      <c r="JNY8" s="79"/>
      <c r="JNZ8" s="79"/>
      <c r="JOA8" s="79"/>
      <c r="JOB8" s="79"/>
      <c r="JOC8" s="79"/>
      <c r="JOD8" s="79"/>
      <c r="JOE8" s="79"/>
      <c r="JOF8" s="79"/>
      <c r="JOG8" s="79"/>
      <c r="JOH8" s="79"/>
      <c r="JOI8" s="79"/>
      <c r="JOJ8" s="79"/>
      <c r="JOK8" s="79"/>
      <c r="JOL8" s="79"/>
      <c r="JOM8" s="79"/>
      <c r="JON8" s="79"/>
      <c r="JOO8" s="79"/>
      <c r="JOP8" s="79"/>
      <c r="JOQ8" s="79"/>
      <c r="JOR8" s="79"/>
      <c r="JOS8" s="79"/>
      <c r="JOT8" s="79"/>
      <c r="JOU8" s="79"/>
      <c r="JOV8" s="79"/>
      <c r="JOW8" s="79"/>
      <c r="JOX8" s="79"/>
      <c r="JOY8" s="79"/>
      <c r="JOZ8" s="79"/>
      <c r="JPA8" s="79"/>
      <c r="JPB8" s="79"/>
      <c r="JPC8" s="79"/>
      <c r="JPD8" s="79"/>
      <c r="JPE8" s="79"/>
      <c r="JPF8" s="79"/>
      <c r="JPG8" s="79"/>
      <c r="JPH8" s="79"/>
      <c r="JPI8" s="79"/>
      <c r="JPJ8" s="79"/>
      <c r="JPK8" s="79"/>
      <c r="JPL8" s="79"/>
      <c r="JPM8" s="79"/>
      <c r="JPN8" s="79"/>
      <c r="JPO8" s="79"/>
      <c r="JPP8" s="79"/>
      <c r="JPQ8" s="79"/>
      <c r="JPR8" s="79"/>
      <c r="JPS8" s="79"/>
      <c r="JPT8" s="79"/>
      <c r="JPU8" s="79"/>
      <c r="JPV8" s="79"/>
      <c r="JPW8" s="79"/>
      <c r="JPX8" s="79"/>
      <c r="JPY8" s="79"/>
      <c r="JPZ8" s="79"/>
      <c r="JQA8" s="79"/>
      <c r="JQB8" s="79"/>
      <c r="JQC8" s="79"/>
      <c r="JQD8" s="79"/>
      <c r="JQE8" s="79"/>
      <c r="JQF8" s="79"/>
      <c r="JQG8" s="79"/>
      <c r="JQH8" s="79"/>
      <c r="JQI8" s="79"/>
      <c r="JQJ8" s="79"/>
      <c r="JQK8" s="79"/>
      <c r="JQL8" s="79"/>
      <c r="JQM8" s="79"/>
      <c r="JQN8" s="79"/>
      <c r="JQO8" s="79"/>
      <c r="JQP8" s="79"/>
      <c r="JQQ8" s="79"/>
      <c r="JQR8" s="79"/>
      <c r="JQS8" s="79"/>
      <c r="JQT8" s="79"/>
      <c r="JQU8" s="79"/>
      <c r="JQV8" s="79"/>
      <c r="JQW8" s="79"/>
      <c r="JQX8" s="79"/>
      <c r="JQY8" s="79"/>
      <c r="JQZ8" s="79"/>
      <c r="JRA8" s="79"/>
      <c r="JRB8" s="79"/>
      <c r="JRC8" s="79"/>
      <c r="JRD8" s="79"/>
      <c r="JRE8" s="79"/>
      <c r="JRF8" s="79"/>
      <c r="JRG8" s="79"/>
      <c r="JRH8" s="79"/>
      <c r="JRI8" s="79"/>
      <c r="JRJ8" s="79"/>
      <c r="JRK8" s="79"/>
      <c r="JRL8" s="79"/>
      <c r="JRM8" s="79"/>
      <c r="JRN8" s="79"/>
      <c r="JRO8" s="79"/>
      <c r="JRP8" s="79"/>
      <c r="JRQ8" s="79"/>
      <c r="JRR8" s="79"/>
      <c r="JRS8" s="79"/>
      <c r="JRT8" s="79"/>
      <c r="JRU8" s="79"/>
      <c r="JRV8" s="79"/>
      <c r="JRW8" s="79"/>
      <c r="JRX8" s="79"/>
      <c r="JRY8" s="79"/>
      <c r="JRZ8" s="79"/>
      <c r="JSA8" s="79"/>
      <c r="JSB8" s="79"/>
      <c r="JSC8" s="79"/>
      <c r="JSD8" s="79"/>
      <c r="JSE8" s="79"/>
      <c r="JSF8" s="79"/>
      <c r="JSG8" s="79"/>
      <c r="JSH8" s="79"/>
      <c r="JSI8" s="79"/>
      <c r="JSJ8" s="79"/>
      <c r="JSK8" s="79"/>
      <c r="JSL8" s="79"/>
      <c r="JSM8" s="79"/>
      <c r="JSN8" s="79"/>
      <c r="JSO8" s="79"/>
      <c r="JSP8" s="79"/>
      <c r="JSQ8" s="79"/>
      <c r="JSR8" s="79"/>
      <c r="JSS8" s="79"/>
      <c r="JST8" s="79"/>
      <c r="JSU8" s="79"/>
      <c r="JSV8" s="79"/>
      <c r="JSW8" s="79"/>
      <c r="JSX8" s="79"/>
      <c r="JSY8" s="79"/>
      <c r="JSZ8" s="79"/>
      <c r="JTA8" s="79"/>
      <c r="JTB8" s="79"/>
      <c r="JTC8" s="79"/>
      <c r="JTD8" s="79"/>
      <c r="JTE8" s="79"/>
      <c r="JTF8" s="79"/>
      <c r="JTG8" s="79"/>
      <c r="JTH8" s="79"/>
      <c r="JTI8" s="79"/>
      <c r="JTJ8" s="79"/>
      <c r="JTK8" s="79"/>
      <c r="JTL8" s="79"/>
      <c r="JTM8" s="79"/>
      <c r="JTN8" s="79"/>
      <c r="JTO8" s="79"/>
      <c r="JTP8" s="79"/>
      <c r="JTQ8" s="79"/>
      <c r="JTR8" s="79"/>
      <c r="JTS8" s="79"/>
      <c r="JTT8" s="79"/>
      <c r="JTU8" s="79"/>
      <c r="JTV8" s="79"/>
      <c r="JTW8" s="79"/>
      <c r="JTX8" s="79"/>
      <c r="JTY8" s="79"/>
      <c r="JTZ8" s="79"/>
      <c r="JUA8" s="79"/>
      <c r="JUB8" s="79"/>
      <c r="JUC8" s="79"/>
      <c r="JUD8" s="79"/>
      <c r="JUE8" s="79"/>
      <c r="JUF8" s="79"/>
      <c r="JUG8" s="79"/>
      <c r="JUH8" s="79"/>
      <c r="JUI8" s="79"/>
      <c r="JUJ8" s="79"/>
      <c r="JUK8" s="79"/>
      <c r="JUL8" s="79"/>
      <c r="JUM8" s="79"/>
      <c r="JUN8" s="79"/>
      <c r="JUO8" s="79"/>
      <c r="JUP8" s="79"/>
      <c r="JUQ8" s="79"/>
      <c r="JUR8" s="79"/>
      <c r="JUS8" s="79"/>
      <c r="JUT8" s="79"/>
      <c r="JUU8" s="79"/>
      <c r="JUV8" s="79"/>
      <c r="JUW8" s="79"/>
      <c r="JUX8" s="79"/>
      <c r="JUY8" s="79"/>
      <c r="JUZ8" s="79"/>
      <c r="JVA8" s="79"/>
      <c r="JVB8" s="79"/>
      <c r="JVC8" s="79"/>
      <c r="JVD8" s="79"/>
      <c r="JVE8" s="79"/>
      <c r="JVF8" s="79"/>
      <c r="JVG8" s="79"/>
      <c r="JVH8" s="79"/>
      <c r="JVI8" s="79"/>
      <c r="JVJ8" s="79"/>
      <c r="JVK8" s="79"/>
      <c r="JVL8" s="79"/>
      <c r="JVM8" s="79"/>
      <c r="JVN8" s="79"/>
      <c r="JVO8" s="79"/>
      <c r="JVP8" s="79"/>
      <c r="JVQ8" s="79"/>
      <c r="JVR8" s="79"/>
      <c r="JVS8" s="79"/>
      <c r="JVT8" s="79"/>
      <c r="JVU8" s="79"/>
      <c r="JVV8" s="79"/>
      <c r="JVW8" s="79"/>
      <c r="JVX8" s="79"/>
      <c r="JVY8" s="79"/>
      <c r="JVZ8" s="79"/>
      <c r="JWA8" s="79"/>
      <c r="JWB8" s="79"/>
      <c r="JWC8" s="79"/>
      <c r="JWD8" s="79"/>
      <c r="JWE8" s="79"/>
      <c r="JWF8" s="79"/>
      <c r="JWG8" s="79"/>
      <c r="JWH8" s="79"/>
      <c r="JWI8" s="79"/>
      <c r="JWJ8" s="79"/>
      <c r="JWK8" s="79"/>
      <c r="JWL8" s="79"/>
      <c r="JWM8" s="79"/>
      <c r="JWN8" s="79"/>
      <c r="JWO8" s="79"/>
      <c r="JWP8" s="79"/>
      <c r="JWQ8" s="79"/>
      <c r="JWR8" s="79"/>
      <c r="JWS8" s="79"/>
      <c r="JWT8" s="79"/>
      <c r="JWU8" s="79"/>
      <c r="JWV8" s="79"/>
      <c r="JWW8" s="79"/>
      <c r="JWX8" s="79"/>
      <c r="JWY8" s="79"/>
      <c r="JWZ8" s="79"/>
      <c r="JXA8" s="79"/>
      <c r="JXB8" s="79"/>
      <c r="JXC8" s="79"/>
      <c r="JXD8" s="79"/>
      <c r="JXE8" s="79"/>
      <c r="JXF8" s="79"/>
      <c r="JXG8" s="79"/>
      <c r="JXH8" s="79"/>
      <c r="JXI8" s="79"/>
      <c r="JXJ8" s="79"/>
      <c r="JXK8" s="79"/>
      <c r="JXL8" s="79"/>
      <c r="JXM8" s="79"/>
      <c r="JXN8" s="79"/>
      <c r="JXO8" s="79"/>
      <c r="JXP8" s="79"/>
      <c r="JXQ8" s="79"/>
      <c r="JXR8" s="79"/>
      <c r="JXS8" s="79"/>
      <c r="JXT8" s="79"/>
      <c r="JXU8" s="79"/>
      <c r="JXV8" s="79"/>
      <c r="JXW8" s="79"/>
      <c r="JXX8" s="79"/>
      <c r="JXY8" s="79"/>
      <c r="JXZ8" s="79"/>
      <c r="JYA8" s="79"/>
      <c r="JYB8" s="79"/>
      <c r="JYC8" s="79"/>
      <c r="JYD8" s="79"/>
      <c r="JYE8" s="79"/>
      <c r="JYF8" s="79"/>
      <c r="JYG8" s="79"/>
      <c r="JYH8" s="79"/>
      <c r="JYI8" s="79"/>
      <c r="JYJ8" s="79"/>
      <c r="JYK8" s="79"/>
      <c r="JYL8" s="79"/>
      <c r="JYM8" s="79"/>
      <c r="JYN8" s="79"/>
      <c r="JYO8" s="79"/>
      <c r="JYP8" s="79"/>
      <c r="JYQ8" s="79"/>
      <c r="JYR8" s="79"/>
      <c r="JYS8" s="79"/>
      <c r="JYT8" s="79"/>
      <c r="JYU8" s="79"/>
      <c r="JYV8" s="79"/>
      <c r="JYW8" s="79"/>
      <c r="JYX8" s="79"/>
      <c r="JYY8" s="79"/>
      <c r="JYZ8" s="79"/>
      <c r="JZA8" s="79"/>
      <c r="JZB8" s="79"/>
      <c r="JZC8" s="79"/>
      <c r="JZD8" s="79"/>
      <c r="JZE8" s="79"/>
      <c r="JZF8" s="79"/>
      <c r="JZG8" s="79"/>
      <c r="JZH8" s="79"/>
      <c r="JZI8" s="79"/>
      <c r="JZJ8" s="79"/>
      <c r="JZK8" s="79"/>
      <c r="JZL8" s="79"/>
      <c r="JZM8" s="79"/>
      <c r="JZN8" s="79"/>
      <c r="JZO8" s="79"/>
      <c r="JZP8" s="79"/>
      <c r="JZQ8" s="79"/>
      <c r="JZR8" s="79"/>
      <c r="JZS8" s="79"/>
      <c r="JZT8" s="79"/>
      <c r="JZU8" s="79"/>
      <c r="JZV8" s="79"/>
      <c r="JZW8" s="79"/>
      <c r="JZX8" s="79"/>
      <c r="JZY8" s="79"/>
      <c r="JZZ8" s="79"/>
      <c r="KAA8" s="79"/>
      <c r="KAB8" s="79"/>
      <c r="KAC8" s="79"/>
      <c r="KAD8" s="79"/>
      <c r="KAE8" s="79"/>
      <c r="KAF8" s="79"/>
      <c r="KAG8" s="79"/>
      <c r="KAH8" s="79"/>
      <c r="KAI8" s="79"/>
      <c r="KAJ8" s="79"/>
      <c r="KAK8" s="79"/>
      <c r="KAL8" s="79"/>
      <c r="KAM8" s="79"/>
      <c r="KAN8" s="79"/>
      <c r="KAO8" s="79"/>
      <c r="KAP8" s="79"/>
      <c r="KAQ8" s="79"/>
      <c r="KAR8" s="79"/>
      <c r="KAS8" s="79"/>
      <c r="KAT8" s="79"/>
      <c r="KAU8" s="79"/>
      <c r="KAV8" s="79"/>
      <c r="KAW8" s="79"/>
      <c r="KAX8" s="79"/>
      <c r="KAY8" s="79"/>
      <c r="KAZ8" s="79"/>
      <c r="KBA8" s="79"/>
      <c r="KBB8" s="79"/>
      <c r="KBC8" s="79"/>
      <c r="KBD8" s="79"/>
      <c r="KBE8" s="79"/>
      <c r="KBF8" s="79"/>
      <c r="KBG8" s="79"/>
      <c r="KBH8" s="79"/>
      <c r="KBI8" s="79"/>
      <c r="KBJ8" s="79"/>
      <c r="KBK8" s="79"/>
      <c r="KBL8" s="79"/>
      <c r="KBM8" s="79"/>
      <c r="KBN8" s="79"/>
      <c r="KBO8" s="79"/>
      <c r="KBP8" s="79"/>
      <c r="KBQ8" s="79"/>
      <c r="KBR8" s="79"/>
      <c r="KBS8" s="79"/>
      <c r="KBT8" s="79"/>
      <c r="KBU8" s="79"/>
      <c r="KBV8" s="79"/>
      <c r="KBW8" s="79"/>
      <c r="KBX8" s="79"/>
      <c r="KBY8" s="79"/>
      <c r="KBZ8" s="79"/>
      <c r="KCA8" s="79"/>
      <c r="KCB8" s="79"/>
      <c r="KCC8" s="79"/>
      <c r="KCD8" s="79"/>
      <c r="KCE8" s="79"/>
      <c r="KCF8" s="79"/>
      <c r="KCG8" s="79"/>
      <c r="KCH8" s="79"/>
      <c r="KCI8" s="79"/>
      <c r="KCJ8" s="79"/>
      <c r="KCK8" s="79"/>
      <c r="KCL8" s="79"/>
      <c r="KCM8" s="79"/>
      <c r="KCN8" s="79"/>
      <c r="KCO8" s="79"/>
      <c r="KCP8" s="79"/>
      <c r="KCQ8" s="79"/>
      <c r="KCR8" s="79"/>
      <c r="KCS8" s="79"/>
      <c r="KCT8" s="79"/>
      <c r="KCU8" s="79"/>
      <c r="KCV8" s="79"/>
      <c r="KCW8" s="79"/>
      <c r="KCX8" s="79"/>
      <c r="KCY8" s="79"/>
      <c r="KCZ8" s="79"/>
      <c r="KDA8" s="79"/>
      <c r="KDB8" s="79"/>
      <c r="KDC8" s="79"/>
      <c r="KDD8" s="79"/>
      <c r="KDE8" s="79"/>
      <c r="KDF8" s="79"/>
      <c r="KDG8" s="79"/>
      <c r="KDH8" s="79"/>
      <c r="KDI8" s="79"/>
      <c r="KDJ8" s="79"/>
      <c r="KDK8" s="79"/>
      <c r="KDL8" s="79"/>
      <c r="KDM8" s="79"/>
      <c r="KDN8" s="79"/>
      <c r="KDO8" s="79"/>
      <c r="KDP8" s="79"/>
      <c r="KDQ8" s="79"/>
      <c r="KDR8" s="79"/>
      <c r="KDS8" s="79"/>
      <c r="KDT8" s="79"/>
      <c r="KDU8" s="79"/>
      <c r="KDV8" s="79"/>
      <c r="KDW8" s="79"/>
      <c r="KDX8" s="79"/>
      <c r="KDY8" s="79"/>
      <c r="KDZ8" s="79"/>
      <c r="KEA8" s="79"/>
      <c r="KEB8" s="79"/>
      <c r="KEC8" s="79"/>
      <c r="KED8" s="79"/>
      <c r="KEE8" s="79"/>
      <c r="KEF8" s="79"/>
      <c r="KEG8" s="79"/>
      <c r="KEH8" s="79"/>
      <c r="KEI8" s="79"/>
      <c r="KEJ8" s="79"/>
      <c r="KEK8" s="79"/>
      <c r="KEL8" s="79"/>
      <c r="KEM8" s="79"/>
      <c r="KEN8" s="79"/>
      <c r="KEO8" s="79"/>
      <c r="KEP8" s="79"/>
      <c r="KEQ8" s="79"/>
      <c r="KER8" s="79"/>
      <c r="KES8" s="79"/>
      <c r="KET8" s="79"/>
      <c r="KEU8" s="79"/>
      <c r="KEV8" s="79"/>
      <c r="KEW8" s="79"/>
      <c r="KEX8" s="79"/>
      <c r="KEY8" s="79"/>
      <c r="KEZ8" s="79"/>
      <c r="KFA8" s="79"/>
      <c r="KFB8" s="79"/>
      <c r="KFC8" s="79"/>
      <c r="KFD8" s="79"/>
      <c r="KFE8" s="79"/>
      <c r="KFF8" s="79"/>
      <c r="KFG8" s="79"/>
      <c r="KFH8" s="79"/>
      <c r="KFI8" s="79"/>
      <c r="KFJ8" s="79"/>
      <c r="KFK8" s="79"/>
      <c r="KFL8" s="79"/>
      <c r="KFM8" s="79"/>
      <c r="KFN8" s="79"/>
      <c r="KFO8" s="79"/>
      <c r="KFP8" s="79"/>
      <c r="KFQ8" s="79"/>
      <c r="KFR8" s="79"/>
      <c r="KFS8" s="79"/>
      <c r="KFT8" s="79"/>
      <c r="KFU8" s="79"/>
      <c r="KFV8" s="79"/>
      <c r="KFW8" s="79"/>
      <c r="KFX8" s="79"/>
      <c r="KFY8" s="79"/>
      <c r="KFZ8" s="79"/>
      <c r="KGA8" s="79"/>
      <c r="KGB8" s="79"/>
      <c r="KGC8" s="79"/>
      <c r="KGD8" s="79"/>
      <c r="KGE8" s="79"/>
      <c r="KGF8" s="79"/>
      <c r="KGG8" s="79"/>
      <c r="KGH8" s="79"/>
      <c r="KGI8" s="79"/>
      <c r="KGJ8" s="79"/>
      <c r="KGK8" s="79"/>
      <c r="KGL8" s="79"/>
      <c r="KGM8" s="79"/>
      <c r="KGN8" s="79"/>
      <c r="KGO8" s="79"/>
      <c r="KGP8" s="79"/>
      <c r="KGQ8" s="79"/>
      <c r="KGR8" s="79"/>
      <c r="KGS8" s="79"/>
      <c r="KGT8" s="79"/>
      <c r="KGU8" s="79"/>
      <c r="KGV8" s="79"/>
      <c r="KGW8" s="79"/>
      <c r="KGX8" s="79"/>
      <c r="KGY8" s="79"/>
      <c r="KGZ8" s="79"/>
      <c r="KHA8" s="79"/>
      <c r="KHB8" s="79"/>
      <c r="KHC8" s="79"/>
      <c r="KHD8" s="79"/>
      <c r="KHE8" s="79"/>
      <c r="KHF8" s="79"/>
      <c r="KHG8" s="79"/>
      <c r="KHH8" s="79"/>
      <c r="KHI8" s="79"/>
      <c r="KHJ8" s="79"/>
      <c r="KHK8" s="79"/>
      <c r="KHL8" s="79"/>
      <c r="KHM8" s="79"/>
      <c r="KHN8" s="79"/>
      <c r="KHO8" s="79"/>
      <c r="KHP8" s="79"/>
      <c r="KHQ8" s="79"/>
      <c r="KHR8" s="79"/>
      <c r="KHS8" s="79"/>
      <c r="KHT8" s="79"/>
      <c r="KHU8" s="79"/>
      <c r="KHV8" s="79"/>
      <c r="KHW8" s="79"/>
      <c r="KHX8" s="79"/>
      <c r="KHY8" s="79"/>
      <c r="KHZ8" s="79"/>
      <c r="KIA8" s="79"/>
      <c r="KIB8" s="79"/>
      <c r="KIC8" s="79"/>
      <c r="KID8" s="79"/>
      <c r="KIE8" s="79"/>
      <c r="KIF8" s="79"/>
      <c r="KIG8" s="79"/>
      <c r="KIH8" s="79"/>
      <c r="KII8" s="79"/>
      <c r="KIJ8" s="79"/>
      <c r="KIK8" s="79"/>
      <c r="KIL8" s="79"/>
      <c r="KIM8" s="79"/>
      <c r="KIN8" s="79"/>
      <c r="KIO8" s="79"/>
      <c r="KIP8" s="79"/>
      <c r="KIQ8" s="79"/>
      <c r="KIR8" s="79"/>
      <c r="KIS8" s="79"/>
      <c r="KIT8" s="79"/>
      <c r="KIU8" s="79"/>
      <c r="KIV8" s="79"/>
      <c r="KIW8" s="79"/>
      <c r="KIX8" s="79"/>
      <c r="KIY8" s="79"/>
      <c r="KIZ8" s="79"/>
      <c r="KJA8" s="79"/>
      <c r="KJB8" s="79"/>
      <c r="KJC8" s="79"/>
      <c r="KJD8" s="79"/>
      <c r="KJE8" s="79"/>
      <c r="KJF8" s="79"/>
      <c r="KJG8" s="79"/>
      <c r="KJH8" s="79"/>
      <c r="KJI8" s="79"/>
      <c r="KJJ8" s="79"/>
      <c r="KJK8" s="79"/>
      <c r="KJL8" s="79"/>
      <c r="KJM8" s="79"/>
      <c r="KJN8" s="79"/>
      <c r="KJO8" s="79"/>
      <c r="KJP8" s="79"/>
      <c r="KJQ8" s="79"/>
      <c r="KJR8" s="79"/>
      <c r="KJS8" s="79"/>
      <c r="KJT8" s="79"/>
      <c r="KJU8" s="79"/>
      <c r="KJV8" s="79"/>
      <c r="KJW8" s="79"/>
      <c r="KJX8" s="79"/>
      <c r="KJY8" s="79"/>
      <c r="KJZ8" s="79"/>
      <c r="KKA8" s="79"/>
      <c r="KKB8" s="79"/>
      <c r="KKC8" s="79"/>
      <c r="KKD8" s="79"/>
      <c r="KKE8" s="79"/>
      <c r="KKF8" s="79"/>
      <c r="KKG8" s="79"/>
      <c r="KKH8" s="79"/>
      <c r="KKI8" s="79"/>
      <c r="KKJ8" s="79"/>
      <c r="KKK8" s="79"/>
      <c r="KKL8" s="79"/>
      <c r="KKM8" s="79"/>
      <c r="KKN8" s="79"/>
      <c r="KKO8" s="79"/>
      <c r="KKP8" s="79"/>
      <c r="KKQ8" s="79"/>
      <c r="KKR8" s="79"/>
      <c r="KKS8" s="79"/>
      <c r="KKT8" s="79"/>
      <c r="KKU8" s="79"/>
      <c r="KKV8" s="79"/>
      <c r="KKW8" s="79"/>
      <c r="KKX8" s="79"/>
      <c r="KKY8" s="79"/>
      <c r="KKZ8" s="79"/>
      <c r="KLA8" s="79"/>
      <c r="KLB8" s="79"/>
      <c r="KLC8" s="79"/>
      <c r="KLD8" s="79"/>
      <c r="KLE8" s="79"/>
      <c r="KLF8" s="79"/>
      <c r="KLG8" s="79"/>
      <c r="KLH8" s="79"/>
      <c r="KLI8" s="79"/>
      <c r="KLJ8" s="79"/>
      <c r="KLK8" s="79"/>
      <c r="KLL8" s="79"/>
      <c r="KLM8" s="79"/>
      <c r="KLN8" s="79"/>
      <c r="KLO8" s="79"/>
      <c r="KLP8" s="79"/>
      <c r="KLQ8" s="79"/>
      <c r="KLR8" s="79"/>
      <c r="KLS8" s="79"/>
      <c r="KLT8" s="79"/>
      <c r="KLU8" s="79"/>
      <c r="KLV8" s="79"/>
      <c r="KLW8" s="79"/>
      <c r="KLX8" s="79"/>
      <c r="KLY8" s="79"/>
      <c r="KLZ8" s="79"/>
      <c r="KMA8" s="79"/>
      <c r="KMB8" s="79"/>
      <c r="KMC8" s="79"/>
      <c r="KMD8" s="79"/>
      <c r="KME8" s="79"/>
      <c r="KMF8" s="79"/>
      <c r="KMG8" s="79"/>
      <c r="KMH8" s="79"/>
      <c r="KMI8" s="79"/>
      <c r="KMJ8" s="79"/>
      <c r="KMK8" s="79"/>
      <c r="KML8" s="79"/>
      <c r="KMM8" s="79"/>
      <c r="KMN8" s="79"/>
      <c r="KMO8" s="79"/>
      <c r="KMP8" s="79"/>
      <c r="KMQ8" s="79"/>
      <c r="KMR8" s="79"/>
      <c r="KMS8" s="79"/>
      <c r="KMT8" s="79"/>
      <c r="KMU8" s="79"/>
      <c r="KMV8" s="79"/>
      <c r="KMW8" s="79"/>
      <c r="KMX8" s="79"/>
      <c r="KMY8" s="79"/>
      <c r="KMZ8" s="79"/>
      <c r="KNA8" s="79"/>
      <c r="KNB8" s="79"/>
      <c r="KNC8" s="79"/>
      <c r="KND8" s="79"/>
      <c r="KNE8" s="79"/>
      <c r="KNF8" s="79"/>
      <c r="KNG8" s="79"/>
      <c r="KNH8" s="79"/>
      <c r="KNI8" s="79"/>
      <c r="KNJ8" s="79"/>
      <c r="KNK8" s="79"/>
      <c r="KNL8" s="79"/>
      <c r="KNM8" s="79"/>
      <c r="KNN8" s="79"/>
      <c r="KNO8" s="79"/>
      <c r="KNP8" s="79"/>
      <c r="KNQ8" s="79"/>
      <c r="KNR8" s="79"/>
      <c r="KNS8" s="79"/>
      <c r="KNT8" s="79"/>
      <c r="KNU8" s="79"/>
      <c r="KNV8" s="79"/>
      <c r="KNW8" s="79"/>
      <c r="KNX8" s="79"/>
      <c r="KNY8" s="79"/>
      <c r="KNZ8" s="79"/>
      <c r="KOA8" s="79"/>
      <c r="KOB8" s="79"/>
      <c r="KOC8" s="79"/>
      <c r="KOD8" s="79"/>
      <c r="KOE8" s="79"/>
      <c r="KOF8" s="79"/>
      <c r="KOG8" s="79"/>
      <c r="KOH8" s="79"/>
      <c r="KOI8" s="79"/>
      <c r="KOJ8" s="79"/>
      <c r="KOK8" s="79"/>
      <c r="KOL8" s="79"/>
      <c r="KOM8" s="79"/>
      <c r="KON8" s="79"/>
      <c r="KOO8" s="79"/>
      <c r="KOP8" s="79"/>
      <c r="KOQ8" s="79"/>
      <c r="KOR8" s="79"/>
      <c r="KOS8" s="79"/>
      <c r="KOT8" s="79"/>
      <c r="KOU8" s="79"/>
      <c r="KOV8" s="79"/>
      <c r="KOW8" s="79"/>
      <c r="KOX8" s="79"/>
      <c r="KOY8" s="79"/>
      <c r="KOZ8" s="79"/>
      <c r="KPA8" s="79"/>
      <c r="KPB8" s="79"/>
      <c r="KPC8" s="79"/>
      <c r="KPD8" s="79"/>
      <c r="KPE8" s="79"/>
      <c r="KPF8" s="79"/>
      <c r="KPG8" s="79"/>
      <c r="KPH8" s="79"/>
      <c r="KPI8" s="79"/>
      <c r="KPJ8" s="79"/>
      <c r="KPK8" s="79"/>
      <c r="KPL8" s="79"/>
      <c r="KPM8" s="79"/>
      <c r="KPN8" s="79"/>
      <c r="KPO8" s="79"/>
      <c r="KPP8" s="79"/>
      <c r="KPQ8" s="79"/>
      <c r="KPR8" s="79"/>
      <c r="KPS8" s="79"/>
      <c r="KPT8" s="79"/>
      <c r="KPU8" s="79"/>
      <c r="KPV8" s="79"/>
      <c r="KPW8" s="79"/>
      <c r="KPX8" s="79"/>
      <c r="KPY8" s="79"/>
      <c r="KPZ8" s="79"/>
      <c r="KQA8" s="79"/>
      <c r="KQB8" s="79"/>
      <c r="KQC8" s="79"/>
      <c r="KQD8" s="79"/>
      <c r="KQE8" s="79"/>
      <c r="KQF8" s="79"/>
      <c r="KQG8" s="79"/>
      <c r="KQH8" s="79"/>
      <c r="KQI8" s="79"/>
      <c r="KQJ8" s="79"/>
      <c r="KQK8" s="79"/>
      <c r="KQL8" s="79"/>
      <c r="KQM8" s="79"/>
      <c r="KQN8" s="79"/>
      <c r="KQO8" s="79"/>
      <c r="KQP8" s="79"/>
      <c r="KQQ8" s="79"/>
      <c r="KQR8" s="79"/>
      <c r="KQS8" s="79"/>
      <c r="KQT8" s="79"/>
      <c r="KQU8" s="79"/>
      <c r="KQV8" s="79"/>
      <c r="KQW8" s="79"/>
      <c r="KQX8" s="79"/>
      <c r="KQY8" s="79"/>
      <c r="KQZ8" s="79"/>
      <c r="KRA8" s="79"/>
      <c r="KRB8" s="79"/>
      <c r="KRC8" s="79"/>
      <c r="KRD8" s="79"/>
      <c r="KRE8" s="79"/>
      <c r="KRF8" s="79"/>
      <c r="KRG8" s="79"/>
      <c r="KRH8" s="79"/>
      <c r="KRI8" s="79"/>
      <c r="KRJ8" s="79"/>
      <c r="KRK8" s="79"/>
      <c r="KRL8" s="79"/>
      <c r="KRM8" s="79"/>
      <c r="KRN8" s="79"/>
      <c r="KRO8" s="79"/>
      <c r="KRP8" s="79"/>
      <c r="KRQ8" s="79"/>
      <c r="KRR8" s="79"/>
      <c r="KRS8" s="79"/>
      <c r="KRT8" s="79"/>
      <c r="KRU8" s="79"/>
      <c r="KRV8" s="79"/>
      <c r="KRW8" s="79"/>
      <c r="KRX8" s="79"/>
      <c r="KRY8" s="79"/>
      <c r="KRZ8" s="79"/>
      <c r="KSA8" s="79"/>
      <c r="KSB8" s="79"/>
      <c r="KSC8" s="79"/>
      <c r="KSD8" s="79"/>
      <c r="KSE8" s="79"/>
      <c r="KSF8" s="79"/>
      <c r="KSG8" s="79"/>
      <c r="KSH8" s="79"/>
      <c r="KSI8" s="79"/>
      <c r="KSJ8" s="79"/>
      <c r="KSK8" s="79"/>
      <c r="KSL8" s="79"/>
      <c r="KSM8" s="79"/>
      <c r="KSN8" s="79"/>
      <c r="KSO8" s="79"/>
      <c r="KSP8" s="79"/>
      <c r="KSQ8" s="79"/>
      <c r="KSR8" s="79"/>
      <c r="KSS8" s="79"/>
      <c r="KST8" s="79"/>
      <c r="KSU8" s="79"/>
      <c r="KSV8" s="79"/>
      <c r="KSW8" s="79"/>
      <c r="KSX8" s="79"/>
      <c r="KSY8" s="79"/>
      <c r="KSZ8" s="79"/>
      <c r="KTA8" s="79"/>
      <c r="KTB8" s="79"/>
      <c r="KTC8" s="79"/>
      <c r="KTD8" s="79"/>
      <c r="KTE8" s="79"/>
      <c r="KTF8" s="79"/>
      <c r="KTG8" s="79"/>
      <c r="KTH8" s="79"/>
      <c r="KTI8" s="79"/>
      <c r="KTJ8" s="79"/>
      <c r="KTK8" s="79"/>
      <c r="KTL8" s="79"/>
      <c r="KTM8" s="79"/>
      <c r="KTN8" s="79"/>
      <c r="KTO8" s="79"/>
      <c r="KTP8" s="79"/>
      <c r="KTQ8" s="79"/>
      <c r="KTR8" s="79"/>
      <c r="KTS8" s="79"/>
      <c r="KTT8" s="79"/>
      <c r="KTU8" s="79"/>
      <c r="KTV8" s="79"/>
      <c r="KTW8" s="79"/>
      <c r="KTX8" s="79"/>
      <c r="KTY8" s="79"/>
      <c r="KTZ8" s="79"/>
      <c r="KUA8" s="79"/>
      <c r="KUB8" s="79"/>
      <c r="KUC8" s="79"/>
      <c r="KUD8" s="79"/>
      <c r="KUE8" s="79"/>
      <c r="KUF8" s="79"/>
      <c r="KUG8" s="79"/>
      <c r="KUH8" s="79"/>
      <c r="KUI8" s="79"/>
      <c r="KUJ8" s="79"/>
      <c r="KUK8" s="79"/>
      <c r="KUL8" s="79"/>
      <c r="KUM8" s="79"/>
      <c r="KUN8" s="79"/>
      <c r="KUO8" s="79"/>
      <c r="KUP8" s="79"/>
      <c r="KUQ8" s="79"/>
      <c r="KUR8" s="79"/>
      <c r="KUS8" s="79"/>
      <c r="KUT8" s="79"/>
      <c r="KUU8" s="79"/>
      <c r="KUV8" s="79"/>
      <c r="KUW8" s="79"/>
      <c r="KUX8" s="79"/>
      <c r="KUY8" s="79"/>
      <c r="KUZ8" s="79"/>
      <c r="KVA8" s="79"/>
      <c r="KVB8" s="79"/>
      <c r="KVC8" s="79"/>
      <c r="KVD8" s="79"/>
      <c r="KVE8" s="79"/>
      <c r="KVF8" s="79"/>
      <c r="KVG8" s="79"/>
      <c r="KVH8" s="79"/>
      <c r="KVI8" s="79"/>
      <c r="KVJ8" s="79"/>
      <c r="KVK8" s="79"/>
      <c r="KVL8" s="79"/>
      <c r="KVM8" s="79"/>
      <c r="KVN8" s="79"/>
      <c r="KVO8" s="79"/>
      <c r="KVP8" s="79"/>
      <c r="KVQ8" s="79"/>
      <c r="KVR8" s="79"/>
      <c r="KVS8" s="79"/>
      <c r="KVT8" s="79"/>
      <c r="KVU8" s="79"/>
      <c r="KVV8" s="79"/>
      <c r="KVW8" s="79"/>
      <c r="KVX8" s="79"/>
      <c r="KVY8" s="79"/>
      <c r="KVZ8" s="79"/>
      <c r="KWA8" s="79"/>
      <c r="KWB8" s="79"/>
      <c r="KWC8" s="79"/>
      <c r="KWD8" s="79"/>
      <c r="KWE8" s="79"/>
      <c r="KWF8" s="79"/>
      <c r="KWG8" s="79"/>
      <c r="KWH8" s="79"/>
      <c r="KWI8" s="79"/>
      <c r="KWJ8" s="79"/>
      <c r="KWK8" s="79"/>
      <c r="KWL8" s="79"/>
      <c r="KWM8" s="79"/>
      <c r="KWN8" s="79"/>
      <c r="KWO8" s="79"/>
      <c r="KWP8" s="79"/>
      <c r="KWQ8" s="79"/>
      <c r="KWR8" s="79"/>
      <c r="KWS8" s="79"/>
      <c r="KWT8" s="79"/>
      <c r="KWU8" s="79"/>
      <c r="KWV8" s="79"/>
      <c r="KWW8" s="79"/>
      <c r="KWX8" s="79"/>
      <c r="KWY8" s="79"/>
      <c r="KWZ8" s="79"/>
      <c r="KXA8" s="79"/>
      <c r="KXB8" s="79"/>
      <c r="KXC8" s="79"/>
      <c r="KXD8" s="79"/>
      <c r="KXE8" s="79"/>
      <c r="KXF8" s="79"/>
      <c r="KXG8" s="79"/>
      <c r="KXH8" s="79"/>
      <c r="KXI8" s="79"/>
      <c r="KXJ8" s="79"/>
      <c r="KXK8" s="79"/>
      <c r="KXL8" s="79"/>
      <c r="KXM8" s="79"/>
      <c r="KXN8" s="79"/>
      <c r="KXO8" s="79"/>
      <c r="KXP8" s="79"/>
      <c r="KXQ8" s="79"/>
      <c r="KXR8" s="79"/>
      <c r="KXS8" s="79"/>
      <c r="KXT8" s="79"/>
      <c r="KXU8" s="79"/>
      <c r="KXV8" s="79"/>
      <c r="KXW8" s="79"/>
      <c r="KXX8" s="79"/>
      <c r="KXY8" s="79"/>
      <c r="KXZ8" s="79"/>
      <c r="KYA8" s="79"/>
      <c r="KYB8" s="79"/>
      <c r="KYC8" s="79"/>
      <c r="KYD8" s="79"/>
      <c r="KYE8" s="79"/>
      <c r="KYF8" s="79"/>
      <c r="KYG8" s="79"/>
      <c r="KYH8" s="79"/>
      <c r="KYI8" s="79"/>
      <c r="KYJ8" s="79"/>
      <c r="KYK8" s="79"/>
      <c r="KYL8" s="79"/>
      <c r="KYM8" s="79"/>
      <c r="KYN8" s="79"/>
      <c r="KYO8" s="79"/>
      <c r="KYP8" s="79"/>
      <c r="KYQ8" s="79"/>
      <c r="KYR8" s="79"/>
      <c r="KYS8" s="79"/>
      <c r="KYT8" s="79"/>
      <c r="KYU8" s="79"/>
      <c r="KYV8" s="79"/>
      <c r="KYW8" s="79"/>
      <c r="KYX8" s="79"/>
      <c r="KYY8" s="79"/>
      <c r="KYZ8" s="79"/>
      <c r="KZA8" s="79"/>
      <c r="KZB8" s="79"/>
      <c r="KZC8" s="79"/>
      <c r="KZD8" s="79"/>
      <c r="KZE8" s="79"/>
      <c r="KZF8" s="79"/>
      <c r="KZG8" s="79"/>
      <c r="KZH8" s="79"/>
      <c r="KZI8" s="79"/>
      <c r="KZJ8" s="79"/>
      <c r="KZK8" s="79"/>
      <c r="KZL8" s="79"/>
      <c r="KZM8" s="79"/>
      <c r="KZN8" s="79"/>
      <c r="KZO8" s="79"/>
      <c r="KZP8" s="79"/>
      <c r="KZQ8" s="79"/>
      <c r="KZR8" s="79"/>
      <c r="KZS8" s="79"/>
      <c r="KZT8" s="79"/>
      <c r="KZU8" s="79"/>
      <c r="KZV8" s="79"/>
      <c r="KZW8" s="79"/>
      <c r="KZX8" s="79"/>
      <c r="KZY8" s="79"/>
      <c r="KZZ8" s="79"/>
      <c r="LAA8" s="79"/>
      <c r="LAB8" s="79"/>
      <c r="LAC8" s="79"/>
      <c r="LAD8" s="79"/>
      <c r="LAE8" s="79"/>
      <c r="LAF8" s="79"/>
      <c r="LAG8" s="79"/>
      <c r="LAH8" s="79"/>
      <c r="LAI8" s="79"/>
      <c r="LAJ8" s="79"/>
      <c r="LAK8" s="79"/>
      <c r="LAL8" s="79"/>
      <c r="LAM8" s="79"/>
      <c r="LAN8" s="79"/>
      <c r="LAO8" s="79"/>
      <c r="LAP8" s="79"/>
      <c r="LAQ8" s="79"/>
      <c r="LAR8" s="79"/>
      <c r="LAS8" s="79"/>
      <c r="LAT8" s="79"/>
      <c r="LAU8" s="79"/>
      <c r="LAV8" s="79"/>
      <c r="LAW8" s="79"/>
      <c r="LAX8" s="79"/>
      <c r="LAY8" s="79"/>
      <c r="LAZ8" s="79"/>
      <c r="LBA8" s="79"/>
      <c r="LBB8" s="79"/>
      <c r="LBC8" s="79"/>
      <c r="LBD8" s="79"/>
      <c r="LBE8" s="79"/>
      <c r="LBF8" s="79"/>
      <c r="LBG8" s="79"/>
      <c r="LBH8" s="79"/>
      <c r="LBI8" s="79"/>
      <c r="LBJ8" s="79"/>
      <c r="LBK8" s="79"/>
      <c r="LBL8" s="79"/>
      <c r="LBM8" s="79"/>
      <c r="LBN8" s="79"/>
      <c r="LBO8" s="79"/>
      <c r="LBP8" s="79"/>
      <c r="LBQ8" s="79"/>
      <c r="LBR8" s="79"/>
      <c r="LBS8" s="79"/>
      <c r="LBT8" s="79"/>
      <c r="LBU8" s="79"/>
      <c r="LBV8" s="79"/>
      <c r="LBW8" s="79"/>
      <c r="LBX8" s="79"/>
      <c r="LBY8" s="79"/>
      <c r="LBZ8" s="79"/>
      <c r="LCA8" s="79"/>
      <c r="LCB8" s="79"/>
      <c r="LCC8" s="79"/>
      <c r="LCD8" s="79"/>
    </row>
    <row r="9" spans="1:8194" ht="85.5" x14ac:dyDescent="0.45">
      <c r="A9" s="48" t="s">
        <v>607</v>
      </c>
      <c r="B9" s="48" t="s">
        <v>691</v>
      </c>
      <c r="C9" s="48" t="s">
        <v>692</v>
      </c>
      <c r="D9" s="48" t="s">
        <v>693</v>
      </c>
      <c r="E9" s="48" t="s">
        <v>694</v>
      </c>
      <c r="F9" s="48" t="s">
        <v>695</v>
      </c>
      <c r="G9" s="48" t="s">
        <v>696</v>
      </c>
      <c r="H9" s="48" t="s">
        <v>697</v>
      </c>
      <c r="I9" s="48" t="s">
        <v>698</v>
      </c>
      <c r="J9" s="48" t="s">
        <v>699</v>
      </c>
      <c r="K9" s="48" t="s">
        <v>700</v>
      </c>
      <c r="L9" s="48" t="s">
        <v>701</v>
      </c>
      <c r="M9" s="48" t="s">
        <v>702</v>
      </c>
      <c r="N9" t="s">
        <v>703</v>
      </c>
      <c r="O9" s="48" t="s">
        <v>704</v>
      </c>
      <c r="P9" s="48" t="s">
        <v>705</v>
      </c>
      <c r="Q9" s="48" t="s">
        <v>706</v>
      </c>
      <c r="R9" s="48" t="s">
        <v>707</v>
      </c>
      <c r="S9" s="48" t="s">
        <v>708</v>
      </c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</row>
    <row r="10" spans="1:8194" ht="85.5" x14ac:dyDescent="0.45">
      <c r="A10" s="48" t="s">
        <v>608</v>
      </c>
      <c r="B10" s="48" t="s">
        <v>709</v>
      </c>
      <c r="C10" s="48" t="s">
        <v>710</v>
      </c>
      <c r="D10" s="48" t="s">
        <v>711</v>
      </c>
      <c r="E10" s="48" t="s">
        <v>712</v>
      </c>
      <c r="F10" s="48" t="s">
        <v>713</v>
      </c>
      <c r="G10" s="48" t="s">
        <v>714</v>
      </c>
      <c r="H10" s="48" t="s">
        <v>715</v>
      </c>
      <c r="I10" s="48" t="s">
        <v>716</v>
      </c>
      <c r="J10" s="48" t="s">
        <v>717</v>
      </c>
      <c r="K10" s="48" t="s">
        <v>718</v>
      </c>
      <c r="L10" s="48" t="s">
        <v>719</v>
      </c>
      <c r="M10" s="48" t="s">
        <v>720</v>
      </c>
      <c r="N10" s="147" t="s">
        <v>721</v>
      </c>
      <c r="O10" s="48" t="s">
        <v>722</v>
      </c>
      <c r="P10" s="48" t="s">
        <v>723</v>
      </c>
      <c r="Q10" s="48" t="s">
        <v>724</v>
      </c>
      <c r="R10" s="48" t="s">
        <v>725</v>
      </c>
      <c r="S10" s="48" t="s">
        <v>726</v>
      </c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</row>
    <row r="11" spans="1:8194" ht="85.5" x14ac:dyDescent="0.45">
      <c r="A11" s="48" t="s">
        <v>609</v>
      </c>
      <c r="B11" s="48" t="s">
        <v>727</v>
      </c>
      <c r="C11" s="48" t="s">
        <v>728</v>
      </c>
      <c r="D11" s="48" t="s">
        <v>729</v>
      </c>
      <c r="E11" s="48" t="s">
        <v>730</v>
      </c>
      <c r="F11" s="48" t="s">
        <v>731</v>
      </c>
      <c r="G11" s="48" t="s">
        <v>732</v>
      </c>
      <c r="H11" s="48" t="s">
        <v>733</v>
      </c>
      <c r="I11" s="48" t="s">
        <v>734</v>
      </c>
      <c r="J11" s="48" t="s">
        <v>735</v>
      </c>
      <c r="K11" s="48" t="s">
        <v>736</v>
      </c>
      <c r="L11" s="48" t="s">
        <v>737</v>
      </c>
      <c r="M11" s="48" t="s">
        <v>738</v>
      </c>
      <c r="N11" s="148" t="s">
        <v>739</v>
      </c>
      <c r="O11" s="48" t="s">
        <v>740</v>
      </c>
      <c r="P11" s="48" t="s">
        <v>741</v>
      </c>
      <c r="Q11" s="48" t="s">
        <v>742</v>
      </c>
      <c r="R11" s="48" t="s">
        <v>743</v>
      </c>
      <c r="S11" s="48" t="s">
        <v>744</v>
      </c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</row>
    <row r="12" spans="1:8194" ht="85.5" x14ac:dyDescent="0.45">
      <c r="A12" s="48" t="s">
        <v>610</v>
      </c>
      <c r="B12" s="48" t="s">
        <v>745</v>
      </c>
      <c r="C12" s="48" t="s">
        <v>746</v>
      </c>
      <c r="D12" s="48" t="s">
        <v>747</v>
      </c>
      <c r="E12" s="48" t="s">
        <v>748</v>
      </c>
      <c r="F12" s="48" t="s">
        <v>749</v>
      </c>
      <c r="G12" s="48" t="s">
        <v>750</v>
      </c>
      <c r="H12" s="48" t="s">
        <v>751</v>
      </c>
      <c r="I12" s="48" t="s">
        <v>752</v>
      </c>
      <c r="J12" s="48" t="s">
        <v>753</v>
      </c>
      <c r="K12" s="48" t="s">
        <v>754</v>
      </c>
      <c r="L12" s="48" t="s">
        <v>755</v>
      </c>
      <c r="M12" s="48" t="s">
        <v>756</v>
      </c>
      <c r="N12" s="148" t="s">
        <v>757</v>
      </c>
      <c r="O12" s="48" t="s">
        <v>758</v>
      </c>
      <c r="P12" s="48" t="s">
        <v>759</v>
      </c>
      <c r="Q12" s="48" t="s">
        <v>760</v>
      </c>
      <c r="R12" s="48" t="s">
        <v>761</v>
      </c>
      <c r="S12" s="48" t="s">
        <v>762</v>
      </c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</row>
    <row r="13" spans="1:8194" ht="85.5" x14ac:dyDescent="0.45">
      <c r="A13" s="48" t="s">
        <v>611</v>
      </c>
      <c r="B13" s="48" t="s">
        <v>763</v>
      </c>
      <c r="C13" s="48" t="s">
        <v>764</v>
      </c>
      <c r="D13" s="48" t="s">
        <v>765</v>
      </c>
      <c r="E13" s="48" t="s">
        <v>766</v>
      </c>
      <c r="F13" s="48" t="s">
        <v>767</v>
      </c>
      <c r="G13" s="48" t="s">
        <v>768</v>
      </c>
      <c r="H13" s="48" t="s">
        <v>769</v>
      </c>
      <c r="I13" s="48" t="s">
        <v>770</v>
      </c>
      <c r="J13" s="48" t="s">
        <v>771</v>
      </c>
      <c r="K13" s="48" t="s">
        <v>772</v>
      </c>
      <c r="L13" s="48" t="s">
        <v>773</v>
      </c>
      <c r="M13" s="48" t="s">
        <v>774</v>
      </c>
      <c r="N13" s="149" t="s">
        <v>775</v>
      </c>
      <c r="O13" s="48" t="s">
        <v>776</v>
      </c>
      <c r="P13" s="48" t="s">
        <v>777</v>
      </c>
      <c r="Q13" s="48" t="s">
        <v>778</v>
      </c>
      <c r="R13" s="48" t="s">
        <v>779</v>
      </c>
      <c r="S13" s="48" t="s">
        <v>780</v>
      </c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</row>
    <row r="14" spans="1:8194" ht="85.5" x14ac:dyDescent="0.45">
      <c r="A14" s="48" t="s">
        <v>612</v>
      </c>
      <c r="B14" s="48" t="s">
        <v>781</v>
      </c>
      <c r="C14" s="48" t="s">
        <v>782</v>
      </c>
      <c r="D14" s="48" t="s">
        <v>783</v>
      </c>
      <c r="E14" s="48" t="s">
        <v>784</v>
      </c>
      <c r="F14" s="48" t="s">
        <v>785</v>
      </c>
      <c r="G14" s="48" t="s">
        <v>786</v>
      </c>
      <c r="H14" s="48" t="s">
        <v>787</v>
      </c>
      <c r="I14" s="48" t="s">
        <v>788</v>
      </c>
      <c r="J14" s="48" t="s">
        <v>789</v>
      </c>
      <c r="K14" s="48" t="s">
        <v>790</v>
      </c>
      <c r="L14" s="48" t="s">
        <v>791</v>
      </c>
      <c r="M14" s="48" t="s">
        <v>792</v>
      </c>
      <c r="N14" s="48" t="s">
        <v>793</v>
      </c>
      <c r="O14" s="48" t="s">
        <v>794</v>
      </c>
      <c r="P14" s="48" t="s">
        <v>795</v>
      </c>
      <c r="Q14" s="48" t="s">
        <v>796</v>
      </c>
      <c r="R14" s="48" t="s">
        <v>797</v>
      </c>
      <c r="S14" s="48" t="s">
        <v>798</v>
      </c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</row>
    <row r="15" spans="1:8194" ht="85.5" x14ac:dyDescent="0.45">
      <c r="A15" s="48" t="s">
        <v>613</v>
      </c>
      <c r="B15" s="48" t="s">
        <v>799</v>
      </c>
      <c r="C15" s="48" t="s">
        <v>800</v>
      </c>
      <c r="D15" s="48" t="s">
        <v>801</v>
      </c>
      <c r="E15" s="48" t="s">
        <v>802</v>
      </c>
      <c r="F15" s="48" t="s">
        <v>803</v>
      </c>
      <c r="G15" s="48" t="s">
        <v>804</v>
      </c>
      <c r="H15" s="48" t="s">
        <v>805</v>
      </c>
      <c r="I15" s="48" t="s">
        <v>806</v>
      </c>
      <c r="J15" s="48" t="s">
        <v>807</v>
      </c>
      <c r="K15" s="48" t="s">
        <v>808</v>
      </c>
      <c r="L15" s="48" t="s">
        <v>809</v>
      </c>
      <c r="M15" s="48" t="s">
        <v>810</v>
      </c>
      <c r="N15" s="48" t="s">
        <v>811</v>
      </c>
      <c r="O15" s="48" t="s">
        <v>812</v>
      </c>
      <c r="P15" s="48" t="s">
        <v>813</v>
      </c>
      <c r="Q15" s="48" t="s">
        <v>814</v>
      </c>
      <c r="R15" s="48" t="s">
        <v>815</v>
      </c>
      <c r="S15" s="48" t="s">
        <v>816</v>
      </c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</row>
    <row r="16" spans="1:8194" ht="85.5" x14ac:dyDescent="0.45">
      <c r="A16" s="48" t="s">
        <v>614</v>
      </c>
      <c r="B16" s="48" t="s">
        <v>817</v>
      </c>
      <c r="C16" s="48" t="s">
        <v>818</v>
      </c>
      <c r="D16" s="48" t="s">
        <v>819</v>
      </c>
      <c r="E16" s="48" t="s">
        <v>820</v>
      </c>
      <c r="F16" s="48" t="s">
        <v>821</v>
      </c>
      <c r="G16" s="48" t="s">
        <v>822</v>
      </c>
      <c r="H16" s="48" t="s">
        <v>823</v>
      </c>
      <c r="I16" s="48" t="s">
        <v>824</v>
      </c>
      <c r="J16" s="48" t="s">
        <v>825</v>
      </c>
      <c r="K16" s="48" t="s">
        <v>826</v>
      </c>
      <c r="L16" s="48" t="s">
        <v>827</v>
      </c>
      <c r="M16" s="48" t="s">
        <v>828</v>
      </c>
      <c r="N16" s="48" t="s">
        <v>829</v>
      </c>
      <c r="O16" s="48" t="s">
        <v>830</v>
      </c>
      <c r="P16" s="48" t="s">
        <v>831</v>
      </c>
      <c r="Q16" s="48" t="s">
        <v>832</v>
      </c>
      <c r="R16" s="48" t="s">
        <v>833</v>
      </c>
      <c r="S16" s="48" t="s">
        <v>834</v>
      </c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</row>
    <row r="17" spans="1:514" ht="85.5" x14ac:dyDescent="0.45">
      <c r="A17" s="48" t="s">
        <v>615</v>
      </c>
      <c r="B17" s="48" t="s">
        <v>835</v>
      </c>
      <c r="C17" s="48" t="s">
        <v>836</v>
      </c>
      <c r="D17" s="48" t="s">
        <v>837</v>
      </c>
      <c r="E17" s="48" t="s">
        <v>838</v>
      </c>
      <c r="F17" s="48" t="s">
        <v>839</v>
      </c>
      <c r="G17" s="48" t="s">
        <v>840</v>
      </c>
      <c r="H17" s="48" t="s">
        <v>841</v>
      </c>
      <c r="I17" s="48" t="s">
        <v>842</v>
      </c>
      <c r="J17" s="48" t="s">
        <v>843</v>
      </c>
      <c r="K17" s="48" t="s">
        <v>844</v>
      </c>
      <c r="L17" s="48" t="s">
        <v>845</v>
      </c>
      <c r="M17" s="48" t="s">
        <v>846</v>
      </c>
      <c r="N17" s="48" t="s">
        <v>847</v>
      </c>
      <c r="O17" s="48" t="s">
        <v>848</v>
      </c>
      <c r="P17" s="48" t="s">
        <v>849</v>
      </c>
      <c r="Q17" s="48" t="s">
        <v>850</v>
      </c>
      <c r="R17" s="48" t="s">
        <v>851</v>
      </c>
      <c r="S17" s="48" t="s">
        <v>852</v>
      </c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</row>
    <row r="18" spans="1:514" ht="85.5" x14ac:dyDescent="0.45">
      <c r="A18" s="48" t="s">
        <v>616</v>
      </c>
      <c r="B18" s="48" t="s">
        <v>853</v>
      </c>
      <c r="C18" s="48" t="s">
        <v>854</v>
      </c>
      <c r="D18" s="48" t="s">
        <v>855</v>
      </c>
      <c r="E18" s="48" t="s">
        <v>856</v>
      </c>
      <c r="F18" s="48" t="s">
        <v>857</v>
      </c>
      <c r="G18" s="48" t="s">
        <v>858</v>
      </c>
      <c r="H18" s="48" t="s">
        <v>859</v>
      </c>
      <c r="I18" s="48" t="s">
        <v>860</v>
      </c>
      <c r="J18" s="48" t="s">
        <v>861</v>
      </c>
      <c r="K18" s="48" t="s">
        <v>862</v>
      </c>
      <c r="L18" s="48" t="s">
        <v>863</v>
      </c>
      <c r="M18" s="48" t="s">
        <v>864</v>
      </c>
      <c r="N18" s="48" t="s">
        <v>865</v>
      </c>
      <c r="O18" s="48" t="s">
        <v>866</v>
      </c>
      <c r="P18" s="48" t="s">
        <v>867</v>
      </c>
      <c r="Q18" s="48" t="s">
        <v>868</v>
      </c>
      <c r="R18" s="48" t="s">
        <v>869</v>
      </c>
      <c r="S18" s="48" t="s">
        <v>870</v>
      </c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</row>
    <row r="19" spans="1:514" ht="85.5" x14ac:dyDescent="0.45">
      <c r="A19" s="48" t="s">
        <v>617</v>
      </c>
      <c r="B19" s="48" t="s">
        <v>871</v>
      </c>
      <c r="C19" s="48" t="s">
        <v>872</v>
      </c>
      <c r="D19" s="48" t="s">
        <v>873</v>
      </c>
      <c r="E19" s="48" t="s">
        <v>874</v>
      </c>
      <c r="F19" s="48" t="s">
        <v>875</v>
      </c>
      <c r="G19" s="48" t="s">
        <v>876</v>
      </c>
      <c r="H19" s="48" t="s">
        <v>877</v>
      </c>
      <c r="I19" s="48" t="s">
        <v>878</v>
      </c>
      <c r="J19" s="48" t="s">
        <v>879</v>
      </c>
      <c r="K19" s="48" t="s">
        <v>880</v>
      </c>
      <c r="L19" s="48" t="s">
        <v>881</v>
      </c>
      <c r="M19" s="48" t="s">
        <v>882</v>
      </c>
      <c r="N19" s="48" t="s">
        <v>883</v>
      </c>
      <c r="O19" s="48" t="s">
        <v>884</v>
      </c>
      <c r="P19" s="48" t="s">
        <v>885</v>
      </c>
      <c r="Q19" s="48" t="s">
        <v>886</v>
      </c>
      <c r="R19" s="48" t="s">
        <v>887</v>
      </c>
      <c r="S19" s="48" t="s">
        <v>888</v>
      </c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</row>
    <row r="20" spans="1:514" ht="71.25" x14ac:dyDescent="0.45">
      <c r="A20" s="48" t="s">
        <v>618</v>
      </c>
      <c r="B20" s="48" t="s">
        <v>889</v>
      </c>
      <c r="C20" s="48" t="s">
        <v>890</v>
      </c>
      <c r="D20" s="48" t="s">
        <v>891</v>
      </c>
      <c r="E20" s="48" t="s">
        <v>892</v>
      </c>
      <c r="F20" s="48" t="s">
        <v>893</v>
      </c>
      <c r="G20" s="48" t="s">
        <v>894</v>
      </c>
      <c r="H20" s="48" t="s">
        <v>895</v>
      </c>
      <c r="I20" s="48" t="s">
        <v>896</v>
      </c>
      <c r="J20" s="48" t="s">
        <v>897</v>
      </c>
      <c r="K20" s="48" t="s">
        <v>898</v>
      </c>
      <c r="L20" s="48" t="s">
        <v>899</v>
      </c>
      <c r="M20" s="48" t="s">
        <v>900</v>
      </c>
      <c r="N20" s="48" t="s">
        <v>901</v>
      </c>
      <c r="O20" s="48" t="s">
        <v>902</v>
      </c>
      <c r="P20" s="48" t="s">
        <v>903</v>
      </c>
      <c r="Q20" s="48" t="s">
        <v>904</v>
      </c>
      <c r="R20" s="48" t="s">
        <v>905</v>
      </c>
      <c r="S20" s="48" t="s">
        <v>906</v>
      </c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</row>
    <row r="21" spans="1:514" x14ac:dyDescent="0.45">
      <c r="A21" s="48"/>
      <c r="B21" s="48"/>
    </row>
    <row r="22" spans="1:514" x14ac:dyDescent="0.45">
      <c r="A22" s="48"/>
      <c r="B22" s="48"/>
    </row>
    <row r="23" spans="1:514" ht="46.15" x14ac:dyDescent="0.45">
      <c r="A23" s="48" t="s">
        <v>285</v>
      </c>
      <c r="B23" s="80" t="s">
        <v>339</v>
      </c>
      <c r="C23" s="80" t="s">
        <v>24</v>
      </c>
    </row>
    <row r="24" spans="1:514" x14ac:dyDescent="0.45">
      <c r="A24" s="48"/>
      <c r="B24" s="48"/>
    </row>
    <row r="25" spans="1:514" ht="42.75" x14ac:dyDescent="0.45">
      <c r="A25" s="48" t="s">
        <v>335</v>
      </c>
      <c r="B25" s="48" t="s">
        <v>907</v>
      </c>
      <c r="C25" s="48" t="s">
        <v>908</v>
      </c>
      <c r="D25" s="48" t="s">
        <v>909</v>
      </c>
      <c r="E25" s="48" t="s">
        <v>910</v>
      </c>
      <c r="F25" s="48" t="s">
        <v>911</v>
      </c>
      <c r="G25" s="48" t="s">
        <v>912</v>
      </c>
      <c r="H25" s="48" t="s">
        <v>913</v>
      </c>
      <c r="I25" s="48" t="s">
        <v>914</v>
      </c>
      <c r="J25" s="48" t="s">
        <v>915</v>
      </c>
      <c r="K25" s="48" t="s">
        <v>916</v>
      </c>
      <c r="L25" s="48" t="s">
        <v>917</v>
      </c>
      <c r="M25" s="48" t="s">
        <v>918</v>
      </c>
      <c r="N25" s="48" t="s">
        <v>919</v>
      </c>
      <c r="O25" s="48" t="s">
        <v>920</v>
      </c>
      <c r="P25" s="48" t="s">
        <v>921</v>
      </c>
      <c r="Q25" s="48" t="s">
        <v>922</v>
      </c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8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8"/>
      <c r="LG25" s="48"/>
      <c r="LH25" s="48"/>
      <c r="LI25" s="48"/>
      <c r="LJ25" s="48"/>
      <c r="LK25" s="48"/>
      <c r="LL25" s="48"/>
      <c r="LM25" s="48"/>
      <c r="LN25" s="48"/>
      <c r="LO25" s="48"/>
      <c r="LP25" s="48"/>
      <c r="LQ25" s="48"/>
      <c r="LR25" s="48"/>
      <c r="LS25" s="48"/>
      <c r="LT25" s="48"/>
      <c r="LU25" s="48"/>
      <c r="LV25" s="48"/>
      <c r="LW25" s="48"/>
      <c r="LX25" s="48"/>
      <c r="LY25" s="48"/>
      <c r="LZ25" s="48"/>
      <c r="MA25" s="48"/>
      <c r="MB25" s="48"/>
      <c r="MC25" s="48"/>
      <c r="MD25" s="48"/>
      <c r="ME25" s="48"/>
      <c r="MF25" s="48"/>
      <c r="MG25" s="48"/>
      <c r="MH25" s="48"/>
      <c r="MI25" s="48"/>
      <c r="MJ25" s="48"/>
      <c r="MK25" s="48"/>
      <c r="ML25" s="48"/>
      <c r="MM25" s="48"/>
      <c r="MN25" s="48"/>
      <c r="MO25" s="48"/>
      <c r="MP25" s="48"/>
      <c r="MQ25" s="48"/>
      <c r="MR25" s="48"/>
      <c r="MS25" s="48"/>
      <c r="MT25" s="48"/>
      <c r="MU25" s="48"/>
      <c r="MV25" s="48"/>
      <c r="MW25" s="48"/>
      <c r="MX25" s="48"/>
      <c r="MY25" s="48"/>
      <c r="MZ25" s="48"/>
      <c r="NA25" s="48"/>
      <c r="NB25" s="48"/>
      <c r="NC25" s="48"/>
      <c r="ND25" s="48"/>
      <c r="NE25" s="48"/>
      <c r="NF25" s="48"/>
      <c r="NG25" s="48"/>
      <c r="NH25" s="48"/>
      <c r="NI25" s="48"/>
      <c r="NJ25" s="48"/>
      <c r="NK25" s="48"/>
      <c r="NL25" s="48"/>
      <c r="NM25" s="48"/>
      <c r="NN25" s="48"/>
      <c r="NO25" s="48"/>
      <c r="NP25" s="48"/>
      <c r="NQ25" s="48"/>
      <c r="NR25" s="48"/>
      <c r="NS25" s="48"/>
      <c r="NT25" s="48"/>
      <c r="NU25" s="48"/>
      <c r="NV25" s="48"/>
      <c r="NW25" s="48"/>
      <c r="NX25" s="48"/>
      <c r="NY25" s="48"/>
      <c r="NZ25" s="48"/>
      <c r="OA25" s="48"/>
      <c r="OB25" s="48"/>
      <c r="OC25" s="48"/>
      <c r="OD25" s="48"/>
      <c r="OE25" s="48"/>
      <c r="OF25" s="48"/>
      <c r="OG25" s="48"/>
      <c r="OH25" s="48"/>
      <c r="OI25" s="48"/>
      <c r="OJ25" s="48"/>
      <c r="OK25" s="48"/>
      <c r="OL25" s="48"/>
      <c r="OM25" s="48"/>
      <c r="ON25" s="48"/>
      <c r="OO25" s="48"/>
      <c r="OP25" s="48"/>
      <c r="OQ25" s="48"/>
      <c r="OR25" s="48"/>
      <c r="OS25" s="48"/>
      <c r="OT25" s="48"/>
      <c r="OU25" s="48"/>
      <c r="OV25" s="48"/>
      <c r="OW25" s="48"/>
      <c r="OX25" s="48"/>
      <c r="OY25" s="48"/>
      <c r="OZ25" s="48"/>
      <c r="PA25" s="48"/>
      <c r="PB25" s="48"/>
      <c r="PC25" s="48"/>
      <c r="PD25" s="48"/>
      <c r="PE25" s="48"/>
      <c r="PF25" s="48"/>
      <c r="PG25" s="48"/>
      <c r="PH25" s="48"/>
      <c r="PI25" s="48"/>
      <c r="PJ25" s="48"/>
      <c r="PK25" s="48"/>
      <c r="PL25" s="48"/>
      <c r="PM25" s="48"/>
      <c r="PN25" s="48"/>
      <c r="PO25" s="48"/>
      <c r="PP25" s="48"/>
      <c r="PQ25" s="48"/>
      <c r="PR25" s="48"/>
      <c r="PS25" s="48"/>
      <c r="PT25" s="48"/>
      <c r="PU25" s="48"/>
      <c r="PV25" s="48"/>
      <c r="PW25" s="48"/>
      <c r="PX25" s="48"/>
      <c r="PY25" s="48"/>
      <c r="PZ25" s="48"/>
      <c r="QA25" s="48"/>
      <c r="QB25" s="48"/>
      <c r="QC25" s="48"/>
      <c r="QD25" s="48"/>
      <c r="QE25" s="48"/>
      <c r="QF25" s="48"/>
      <c r="QG25" s="48"/>
      <c r="QH25" s="48"/>
      <c r="QI25" s="48"/>
      <c r="QJ25" s="48"/>
      <c r="QK25" s="48"/>
      <c r="QL25" s="48"/>
      <c r="QM25" s="48"/>
      <c r="QN25" s="48"/>
      <c r="QO25" s="48"/>
      <c r="QP25" s="48"/>
      <c r="QQ25" s="48"/>
      <c r="QR25" s="48"/>
      <c r="QS25" s="48"/>
      <c r="QT25" s="48"/>
      <c r="QU25" s="48"/>
      <c r="QV25" s="48"/>
      <c r="QW25" s="48"/>
      <c r="QX25" s="48"/>
      <c r="QY25" s="48"/>
      <c r="QZ25" s="48"/>
      <c r="RA25" s="48"/>
      <c r="RB25" s="48"/>
      <c r="RC25" s="48"/>
      <c r="RD25" s="48"/>
      <c r="RE25" s="48"/>
      <c r="RF25" s="48"/>
      <c r="RG25" s="48"/>
      <c r="RH25" s="48"/>
      <c r="RI25" s="48"/>
      <c r="RJ25" s="48"/>
      <c r="RK25" s="48"/>
      <c r="RL25" s="48"/>
      <c r="RM25" s="48"/>
      <c r="RN25" s="48"/>
      <c r="RO25" s="48"/>
      <c r="RP25" s="48"/>
      <c r="RQ25" s="48"/>
      <c r="RR25" s="48"/>
      <c r="RS25" s="48"/>
      <c r="RT25" s="48"/>
      <c r="RU25" s="48"/>
      <c r="RV25" s="48"/>
      <c r="RW25" s="48"/>
      <c r="RX25" s="48"/>
      <c r="RY25" s="48"/>
      <c r="RZ25" s="48"/>
      <c r="SA25" s="48"/>
      <c r="SB25" s="48"/>
      <c r="SC25" s="48"/>
      <c r="SD25" s="48"/>
      <c r="SE25" s="48"/>
      <c r="SF25" s="48"/>
      <c r="SG25" s="48"/>
      <c r="SH25" s="48"/>
      <c r="SI25" s="48"/>
      <c r="SJ25" s="48"/>
      <c r="SK25" s="48"/>
      <c r="SL25" s="48"/>
      <c r="SM25" s="48"/>
      <c r="SN25" s="48"/>
      <c r="SO25" s="48"/>
      <c r="SP25" s="48"/>
      <c r="SQ25" s="48"/>
      <c r="SR25" s="48"/>
      <c r="SS25" s="48"/>
      <c r="ST25" s="48"/>
    </row>
    <row r="26" spans="1:514" x14ac:dyDescent="0.45">
      <c r="A26" s="48" t="s">
        <v>923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81"/>
      <c r="BJ26" s="81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  <c r="IQ26" s="48"/>
      <c r="IR26" s="48"/>
      <c r="IS26" s="48"/>
      <c r="IT26" s="48"/>
      <c r="IU26" s="48"/>
      <c r="IV26" s="48"/>
      <c r="IW26" s="48"/>
      <c r="IX26" s="48"/>
      <c r="IY26" s="48"/>
      <c r="IZ26" s="48"/>
      <c r="JA26" s="48"/>
      <c r="JB26" s="48"/>
      <c r="JC26" s="48"/>
      <c r="JD26" s="48"/>
      <c r="JE26" s="48"/>
      <c r="JF26" s="48"/>
      <c r="JG26" s="48"/>
      <c r="JH26" s="48"/>
      <c r="JI26" s="48"/>
      <c r="JJ26" s="48"/>
      <c r="JK26" s="48"/>
      <c r="JL26" s="48"/>
      <c r="JM26" s="48"/>
      <c r="JN26" s="48"/>
      <c r="JO26" s="48"/>
      <c r="JP26" s="48"/>
      <c r="JQ26" s="48"/>
      <c r="JR26" s="48"/>
      <c r="JS26" s="48"/>
      <c r="JT26" s="48"/>
      <c r="JU26" s="48"/>
      <c r="JV26" s="48"/>
      <c r="JW26" s="48"/>
      <c r="JX26" s="48"/>
      <c r="JY26" s="48"/>
      <c r="JZ26" s="48"/>
      <c r="KA26" s="48"/>
      <c r="KB26" s="48"/>
      <c r="KC26" s="48"/>
      <c r="KD26" s="48"/>
      <c r="KE26" s="48"/>
      <c r="KF26" s="48"/>
      <c r="KG26" s="48"/>
      <c r="KH26" s="48"/>
      <c r="KI26" s="48"/>
      <c r="KJ26" s="48"/>
      <c r="KK26" s="48"/>
      <c r="KL26" s="48"/>
      <c r="KM26" s="48"/>
      <c r="KN26" s="48"/>
      <c r="KO26" s="48"/>
      <c r="KP26" s="48"/>
      <c r="KQ26" s="48"/>
      <c r="KR26" s="48"/>
      <c r="KS26" s="48"/>
      <c r="KT26" s="48"/>
      <c r="KU26" s="48"/>
      <c r="KV26" s="48"/>
      <c r="KW26" s="48"/>
      <c r="KX26" s="48"/>
      <c r="KY26" s="48"/>
      <c r="KZ26" s="48"/>
      <c r="LA26" s="48"/>
      <c r="LB26" s="48"/>
      <c r="LC26" s="48"/>
      <c r="LD26" s="48"/>
      <c r="LE26" s="48"/>
      <c r="LF26" s="48"/>
      <c r="LG26" s="48"/>
      <c r="LH26" s="48"/>
      <c r="LI26" s="48"/>
      <c r="LJ26" s="48"/>
      <c r="LK26" s="48"/>
      <c r="LL26" s="48"/>
      <c r="LM26" s="48"/>
      <c r="LN26" s="48"/>
      <c r="LO26" s="48"/>
      <c r="LP26" s="48"/>
      <c r="LQ26" s="48"/>
      <c r="LR26" s="48"/>
      <c r="LS26" s="48"/>
      <c r="LT26" s="48"/>
      <c r="LU26" s="48"/>
      <c r="LV26" s="48"/>
      <c r="LW26" s="48"/>
      <c r="LX26" s="48"/>
      <c r="LY26" s="48"/>
      <c r="LZ26" s="48"/>
      <c r="MA26" s="48"/>
      <c r="MB26" s="48"/>
      <c r="MC26" s="48"/>
      <c r="MD26" s="48"/>
      <c r="ME26" s="48"/>
      <c r="MF26" s="48"/>
      <c r="MG26" s="48"/>
      <c r="MH26" s="48"/>
      <c r="MI26" s="48"/>
      <c r="MJ26" s="48"/>
      <c r="MK26" s="48"/>
      <c r="ML26" s="48"/>
      <c r="MM26" s="48"/>
      <c r="MN26" s="48"/>
      <c r="MO26" s="48"/>
      <c r="MP26" s="48"/>
      <c r="MQ26" s="48"/>
      <c r="MR26" s="48"/>
      <c r="MS26" s="48"/>
      <c r="MT26" s="48"/>
      <c r="MU26" s="48"/>
      <c r="MV26" s="48"/>
      <c r="MW26" s="48"/>
      <c r="MX26" s="48"/>
      <c r="MY26" s="48"/>
      <c r="MZ26" s="48"/>
      <c r="NA26" s="48"/>
      <c r="NB26" s="48"/>
      <c r="NC26" s="48"/>
      <c r="ND26" s="48"/>
      <c r="NE26" s="48"/>
      <c r="NF26" s="48"/>
      <c r="NG26" s="48"/>
      <c r="NH26" s="48"/>
      <c r="NI26" s="48"/>
      <c r="NJ26" s="48"/>
      <c r="NK26" s="48"/>
      <c r="NL26" s="48"/>
      <c r="NM26" s="48"/>
      <c r="NN26" s="48"/>
      <c r="NO26" s="48"/>
      <c r="NP26" s="48"/>
      <c r="NQ26" s="48"/>
      <c r="NR26" s="48"/>
      <c r="NS26" s="48"/>
      <c r="NT26" s="48"/>
      <c r="NU26" s="48"/>
      <c r="NV26" s="48"/>
      <c r="NW26" s="48"/>
      <c r="NX26" s="48"/>
      <c r="NY26" s="48"/>
      <c r="NZ26" s="48"/>
      <c r="OA26" s="48"/>
      <c r="OB26" s="48"/>
      <c r="OC26" s="48"/>
      <c r="OD26" s="48"/>
      <c r="OE26" s="48"/>
      <c r="OF26" s="48"/>
      <c r="OG26" s="48"/>
      <c r="OH26" s="48"/>
      <c r="OI26" s="48"/>
      <c r="OJ26" s="48"/>
      <c r="OK26" s="48"/>
      <c r="OL26" s="48"/>
      <c r="OM26" s="48"/>
      <c r="ON26" s="48"/>
      <c r="OO26" s="48"/>
      <c r="OP26" s="48"/>
      <c r="OQ26" s="48"/>
      <c r="OR26" s="48"/>
      <c r="OS26" s="48"/>
      <c r="OT26" s="48"/>
      <c r="OU26" s="48"/>
      <c r="OV26" s="48"/>
      <c r="OW26" s="48"/>
      <c r="OX26" s="48"/>
      <c r="OY26" s="48"/>
      <c r="OZ26" s="48"/>
      <c r="PA26" s="48"/>
      <c r="PB26" s="48"/>
      <c r="PC26" s="48"/>
      <c r="PD26" s="48"/>
      <c r="PE26" s="48"/>
      <c r="PF26" s="48"/>
      <c r="PG26" s="48"/>
      <c r="PH26" s="48"/>
      <c r="PI26" s="48"/>
      <c r="PJ26" s="48"/>
      <c r="PK26" s="48"/>
      <c r="PL26" s="48"/>
      <c r="PM26" s="48"/>
      <c r="PN26" s="48"/>
      <c r="PO26" s="48"/>
      <c r="PP26" s="48"/>
      <c r="PQ26" s="48"/>
      <c r="PR26" s="48"/>
      <c r="PS26" s="48"/>
      <c r="PT26" s="48"/>
      <c r="PU26" s="48"/>
      <c r="PV26" s="48"/>
      <c r="PW26" s="48"/>
      <c r="PX26" s="48"/>
      <c r="PY26" s="48"/>
      <c r="PZ26" s="48"/>
      <c r="QA26" s="48"/>
      <c r="QB26" s="48"/>
      <c r="QC26" s="48"/>
      <c r="QD26" s="48"/>
      <c r="QE26" s="48"/>
      <c r="QF26" s="48"/>
      <c r="QG26" s="48"/>
      <c r="QH26" s="48"/>
      <c r="QI26" s="48"/>
      <c r="QJ26" s="48"/>
      <c r="QK26" s="48"/>
      <c r="QL26" s="48"/>
      <c r="QM26" s="48"/>
      <c r="QN26" s="48"/>
      <c r="QO26" s="48"/>
      <c r="QP26" s="48"/>
      <c r="QQ26" s="48"/>
      <c r="QR26" s="48"/>
      <c r="QS26" s="48"/>
      <c r="QT26" s="48"/>
      <c r="QU26" s="48"/>
      <c r="QV26" s="48"/>
      <c r="QW26" s="48"/>
      <c r="QX26" s="48"/>
      <c r="QY26" s="48"/>
      <c r="QZ26" s="48"/>
      <c r="RA26" s="48"/>
      <c r="RB26" s="48"/>
      <c r="RC26" s="48"/>
      <c r="RD26" s="48"/>
      <c r="RE26" s="48"/>
      <c r="RF26" s="48"/>
      <c r="RG26" s="48"/>
      <c r="RH26" s="48"/>
      <c r="RI26" s="48"/>
      <c r="RJ26" s="48"/>
      <c r="RK26" s="48"/>
      <c r="RL26" s="48"/>
      <c r="RM26" s="48"/>
      <c r="RN26" s="48"/>
      <c r="RO26" s="48"/>
      <c r="RP26" s="48"/>
      <c r="RQ26" s="48"/>
      <c r="RR26" s="48"/>
      <c r="RS26" s="48"/>
      <c r="RT26" s="48"/>
      <c r="RU26" s="48"/>
      <c r="RV26" s="48"/>
      <c r="RW26" s="48"/>
      <c r="RX26" s="48"/>
      <c r="RY26" s="48"/>
      <c r="RZ26" s="48"/>
      <c r="SA26" s="48"/>
      <c r="SB26" s="48"/>
      <c r="SC26" s="48"/>
      <c r="SD26" s="48"/>
      <c r="SE26" s="48"/>
      <c r="SF26" s="48"/>
      <c r="SG26" s="48"/>
      <c r="SH26" s="48"/>
      <c r="SI26" s="48"/>
      <c r="SJ26" s="48"/>
      <c r="SK26" s="48"/>
      <c r="SL26" s="48"/>
      <c r="SM26" s="48"/>
      <c r="SN26" s="48"/>
      <c r="SO26" s="48"/>
      <c r="SP26" s="48"/>
      <c r="SQ26" s="48"/>
      <c r="SR26" s="48"/>
      <c r="SS26" s="48"/>
      <c r="ST26" s="48"/>
    </row>
    <row r="29" spans="1:514" x14ac:dyDescent="0.45">
      <c r="A29" s="48" t="s">
        <v>0</v>
      </c>
      <c r="B29" s="48">
        <v>1</v>
      </c>
      <c r="C29" s="48">
        <v>3</v>
      </c>
      <c r="D29" s="48">
        <v>5</v>
      </c>
      <c r="E29" s="48">
        <v>7</v>
      </c>
      <c r="F29" s="48">
        <v>9</v>
      </c>
      <c r="G29" s="48">
        <v>11</v>
      </c>
      <c r="H29" s="48">
        <v>13</v>
      </c>
      <c r="I29" s="48">
        <v>15</v>
      </c>
      <c r="J29" s="48">
        <v>17</v>
      </c>
      <c r="K29" s="48">
        <v>19</v>
      </c>
      <c r="L29" s="48">
        <v>21</v>
      </c>
      <c r="M29" s="48">
        <v>23</v>
      </c>
      <c r="N29" s="48">
        <v>25</v>
      </c>
      <c r="O29" s="48">
        <v>27</v>
      </c>
      <c r="P29" s="48">
        <v>29</v>
      </c>
      <c r="Q29" s="48">
        <v>31</v>
      </c>
      <c r="R29" s="48">
        <v>33</v>
      </c>
      <c r="S29" s="48">
        <v>34</v>
      </c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  <c r="IQ29" s="48"/>
      <c r="IR29" s="48"/>
      <c r="IS29" s="48"/>
      <c r="IT29" s="48"/>
      <c r="IU29" s="48"/>
      <c r="IV29" s="48"/>
      <c r="IW29" s="48"/>
      <c r="IX29" s="48"/>
      <c r="IY29" s="48"/>
      <c r="IZ29" s="48"/>
      <c r="JA29" s="48"/>
      <c r="JB29" s="48"/>
      <c r="JC29" s="48"/>
      <c r="JD29" s="48"/>
      <c r="JE29" s="48"/>
      <c r="JF29" s="48"/>
      <c r="JG29" s="48"/>
      <c r="JH29" s="48"/>
      <c r="JI29" s="48"/>
      <c r="JJ29" s="48"/>
      <c r="JK29" s="48"/>
      <c r="JL29" s="48"/>
      <c r="JM29" s="48"/>
      <c r="JN29" s="48"/>
      <c r="JO29" s="48"/>
      <c r="JP29" s="48"/>
      <c r="JQ29" s="48"/>
      <c r="JR29" s="48"/>
      <c r="JS29" s="48"/>
      <c r="JT29" s="48"/>
      <c r="JU29" s="48"/>
      <c r="JV29" s="48"/>
      <c r="JW29" s="48"/>
      <c r="JX29" s="48"/>
      <c r="JY29" s="48"/>
      <c r="JZ29" s="48"/>
      <c r="KA29" s="48"/>
      <c r="KB29" s="48"/>
      <c r="KC29" s="48"/>
      <c r="KD29" s="48"/>
      <c r="KE29" s="48"/>
      <c r="KF29" s="48"/>
      <c r="KG29" s="48"/>
      <c r="KH29" s="48"/>
      <c r="KI29" s="48"/>
      <c r="KJ29" s="48"/>
      <c r="KK29" s="48"/>
      <c r="KL29" s="48"/>
      <c r="KM29" s="48"/>
      <c r="KN29" s="48"/>
      <c r="KO29" s="48"/>
      <c r="KP29" s="48"/>
      <c r="KQ29" s="48"/>
      <c r="KR29" s="48"/>
      <c r="KS29" s="48"/>
      <c r="KT29" s="48"/>
      <c r="KU29" s="48"/>
      <c r="KV29" s="48"/>
      <c r="KW29" s="48"/>
      <c r="KX29" s="48"/>
      <c r="KY29" s="48"/>
      <c r="KZ29" s="48"/>
      <c r="LA29" s="48"/>
      <c r="LB29" s="48"/>
      <c r="LC29" s="48"/>
      <c r="LD29" s="48"/>
      <c r="LE29" s="48"/>
      <c r="LF29" s="48"/>
      <c r="LG29" s="48"/>
      <c r="LH29" s="48"/>
      <c r="LI29" s="48"/>
      <c r="LJ29" s="48"/>
      <c r="LK29" s="48"/>
      <c r="LL29" s="48"/>
      <c r="LM29" s="48"/>
      <c r="LN29" s="48"/>
      <c r="LO29" s="48"/>
      <c r="LP29" s="48"/>
      <c r="LQ29" s="48"/>
      <c r="LR29" s="48"/>
      <c r="LS29" s="48"/>
      <c r="LT29" s="48"/>
      <c r="LU29" s="48"/>
      <c r="LV29" s="48"/>
      <c r="LW29" s="48"/>
      <c r="LX29" s="48"/>
      <c r="LY29" s="48"/>
      <c r="LZ29" s="48"/>
      <c r="MA29" s="48"/>
      <c r="MB29" s="48"/>
      <c r="MC29" s="48"/>
      <c r="MD29" s="48"/>
      <c r="ME29" s="48"/>
      <c r="MF29" s="48"/>
      <c r="MG29" s="48"/>
      <c r="MH29" s="48"/>
      <c r="MI29" s="48"/>
      <c r="MJ29" s="48"/>
      <c r="MK29" s="48"/>
      <c r="ML29" s="48"/>
      <c r="MM29" s="48"/>
      <c r="MN29" s="48"/>
      <c r="MO29" s="48"/>
      <c r="MP29" s="48"/>
      <c r="MQ29" s="48"/>
      <c r="MR29" s="48"/>
      <c r="MS29" s="48"/>
      <c r="MT29" s="48"/>
      <c r="MU29" s="48"/>
      <c r="MV29" s="48"/>
      <c r="MW29" s="48"/>
      <c r="MX29" s="48"/>
      <c r="MY29" s="48"/>
      <c r="MZ29" s="48"/>
      <c r="NA29" s="48"/>
      <c r="NB29" s="48"/>
      <c r="NC29" s="48"/>
      <c r="ND29" s="48"/>
      <c r="NE29" s="48"/>
      <c r="NF29" s="48"/>
      <c r="NG29" s="48"/>
      <c r="NH29" s="48"/>
      <c r="NI29" s="48"/>
      <c r="NJ29" s="48"/>
      <c r="NK29" s="48"/>
      <c r="NL29" s="48"/>
      <c r="NM29" s="48"/>
      <c r="NN29" s="48"/>
      <c r="NO29" s="48"/>
      <c r="NP29" s="48"/>
      <c r="NQ29" s="48"/>
      <c r="NR29" s="48"/>
      <c r="NS29" s="48"/>
      <c r="NT29" s="48"/>
      <c r="NU29" s="48"/>
      <c r="NV29" s="48"/>
      <c r="NW29" s="48"/>
      <c r="NX29" s="48"/>
      <c r="NY29" s="48"/>
      <c r="NZ29" s="48"/>
      <c r="OA29" s="48"/>
      <c r="OB29" s="48"/>
      <c r="OC29" s="48"/>
      <c r="OD29" s="48"/>
      <c r="OE29" s="48"/>
      <c r="OF29" s="48"/>
      <c r="OG29" s="48"/>
      <c r="OH29" s="48"/>
      <c r="OI29" s="48"/>
      <c r="OJ29" s="48"/>
      <c r="OK29" s="48"/>
      <c r="OL29" s="48"/>
      <c r="OM29" s="48"/>
      <c r="ON29" s="48"/>
      <c r="OO29" s="48"/>
      <c r="OP29" s="48"/>
      <c r="OQ29" s="48"/>
      <c r="OR29" s="48"/>
      <c r="OS29" s="48"/>
      <c r="OT29" s="48"/>
      <c r="OU29" s="48"/>
      <c r="OV29" s="48"/>
      <c r="OW29" s="48"/>
      <c r="OX29" s="48"/>
      <c r="OY29" s="48"/>
      <c r="OZ29" s="48"/>
      <c r="PA29" s="48"/>
      <c r="PB29" s="48"/>
      <c r="PC29" s="48"/>
      <c r="PD29" s="48"/>
      <c r="PE29" s="48"/>
      <c r="PF29" s="48"/>
      <c r="PG29" s="48"/>
      <c r="PH29" s="48"/>
      <c r="PI29" s="48"/>
      <c r="PJ29" s="48"/>
      <c r="PK29" s="48"/>
      <c r="PL29" s="48"/>
      <c r="PM29" s="48"/>
      <c r="PN29" s="48"/>
      <c r="PO29" s="48"/>
      <c r="PP29" s="48"/>
      <c r="PQ29" s="48"/>
      <c r="PR29" s="48"/>
      <c r="PS29" s="48"/>
      <c r="PT29" s="48"/>
      <c r="PU29" s="48"/>
      <c r="PV29" s="48"/>
      <c r="PW29" s="48"/>
      <c r="PX29" s="48"/>
      <c r="PY29" s="48"/>
      <c r="PZ29" s="48"/>
      <c r="QA29" s="48"/>
      <c r="QB29" s="48"/>
      <c r="QC29" s="48"/>
      <c r="QD29" s="48"/>
      <c r="QE29" s="48"/>
      <c r="QF29" s="48"/>
      <c r="QG29" s="48"/>
      <c r="QH29" s="48"/>
      <c r="QI29" s="48"/>
      <c r="QJ29" s="48"/>
      <c r="QK29" s="48"/>
      <c r="QL29" s="48"/>
      <c r="QM29" s="48"/>
      <c r="QN29" s="48"/>
      <c r="QO29" s="48"/>
      <c r="QP29" s="48"/>
      <c r="QQ29" s="48"/>
      <c r="QR29" s="48"/>
      <c r="QS29" s="48"/>
      <c r="QT29" s="48"/>
      <c r="QU29" s="48"/>
      <c r="QV29" s="48"/>
      <c r="QW29" s="48"/>
      <c r="QX29" s="48"/>
      <c r="QY29" s="48"/>
      <c r="QZ29" s="48"/>
      <c r="RA29" s="48"/>
      <c r="RB29" s="48"/>
      <c r="RC29" s="48"/>
      <c r="RD29" s="48"/>
      <c r="RE29" s="48"/>
      <c r="RF29" s="48"/>
      <c r="RG29" s="48"/>
      <c r="RH29" s="48"/>
      <c r="RI29" s="48"/>
      <c r="RJ29" s="48"/>
      <c r="RK29" s="48"/>
      <c r="RL29" s="48"/>
      <c r="RM29" s="48"/>
      <c r="RN29" s="48"/>
      <c r="RO29" s="48"/>
      <c r="RP29" s="48"/>
      <c r="RQ29" s="48"/>
      <c r="RR29" s="48"/>
      <c r="RS29" s="48"/>
      <c r="RT29" s="48"/>
      <c r="RU29" s="48"/>
      <c r="RV29" s="48"/>
      <c r="RW29" s="48"/>
      <c r="RX29" s="48"/>
      <c r="RY29" s="48"/>
      <c r="RZ29" s="48"/>
      <c r="SA29" s="48"/>
      <c r="SB29" s="48"/>
      <c r="SC29" s="48"/>
      <c r="SD29" s="48"/>
      <c r="SE29" s="48"/>
      <c r="SF29" s="48"/>
      <c r="SG29" s="48"/>
      <c r="SH29" s="48"/>
      <c r="SI29" s="48"/>
      <c r="SJ29" s="48"/>
      <c r="SK29" s="48"/>
      <c r="SL29" s="48"/>
      <c r="SM29" s="48"/>
      <c r="SN29" s="48"/>
      <c r="SO29" s="48"/>
      <c r="SP29" s="48"/>
      <c r="SQ29" s="48"/>
      <c r="SR29" s="48"/>
      <c r="SS29" s="48"/>
      <c r="ST29" s="48"/>
    </row>
    <row r="30" spans="1:514" x14ac:dyDescent="0.45">
      <c r="A30" s="48" t="s">
        <v>0</v>
      </c>
      <c r="B30" s="48">
        <v>2</v>
      </c>
      <c r="C30" s="48">
        <v>4</v>
      </c>
      <c r="D30" s="48">
        <v>6</v>
      </c>
      <c r="E30" s="48">
        <v>8</v>
      </c>
      <c r="F30" s="48">
        <v>10</v>
      </c>
      <c r="G30" s="48">
        <v>12</v>
      </c>
      <c r="H30" s="48">
        <v>14</v>
      </c>
      <c r="I30" s="48">
        <v>16</v>
      </c>
      <c r="J30" s="48">
        <v>18</v>
      </c>
      <c r="K30" s="48">
        <v>20</v>
      </c>
      <c r="L30" s="48">
        <v>22</v>
      </c>
      <c r="M30" s="48">
        <v>24</v>
      </c>
      <c r="N30" s="48">
        <v>26</v>
      </c>
      <c r="O30" s="48">
        <v>28</v>
      </c>
      <c r="P30" s="48">
        <v>30</v>
      </c>
      <c r="Q30" s="48">
        <v>32</v>
      </c>
      <c r="R30" s="48"/>
      <c r="S30" s="48">
        <v>35</v>
      </c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  <c r="IQ30" s="48"/>
      <c r="IR30" s="48"/>
      <c r="IS30" s="48"/>
      <c r="IT30" s="48"/>
      <c r="IU30" s="48"/>
      <c r="IV30" s="48"/>
      <c r="IW30" s="48"/>
      <c r="IX30" s="48"/>
      <c r="IY30" s="48"/>
      <c r="IZ30" s="48"/>
      <c r="JA30" s="48"/>
      <c r="JB30" s="48"/>
      <c r="JC30" s="48"/>
      <c r="JD30" s="48"/>
      <c r="JE30" s="48"/>
      <c r="JF30" s="48"/>
      <c r="JG30" s="48"/>
      <c r="JH30" s="48"/>
      <c r="JI30" s="48"/>
      <c r="JJ30" s="48"/>
      <c r="JK30" s="48"/>
      <c r="JL30" s="48"/>
      <c r="JM30" s="48"/>
      <c r="JN30" s="48"/>
      <c r="JO30" s="48"/>
      <c r="JP30" s="48"/>
      <c r="JQ30" s="48"/>
      <c r="JR30" s="48"/>
      <c r="JS30" s="48"/>
      <c r="JT30" s="48"/>
      <c r="JU30" s="48"/>
      <c r="JV30" s="48"/>
      <c r="JW30" s="48"/>
      <c r="JX30" s="48"/>
      <c r="JY30" s="48"/>
      <c r="JZ30" s="48"/>
      <c r="KA30" s="48"/>
      <c r="KB30" s="48"/>
      <c r="KC30" s="48"/>
      <c r="KD30" s="48"/>
      <c r="KE30" s="48"/>
      <c r="KF30" s="48"/>
      <c r="KG30" s="48"/>
      <c r="KH30" s="48"/>
      <c r="KI30" s="48"/>
      <c r="KJ30" s="48"/>
      <c r="KK30" s="48"/>
      <c r="KL30" s="48"/>
      <c r="KM30" s="48"/>
      <c r="KN30" s="48"/>
      <c r="KO30" s="48"/>
      <c r="KP30" s="48"/>
      <c r="KQ30" s="48"/>
      <c r="KR30" s="48"/>
      <c r="KS30" s="48"/>
      <c r="KT30" s="48"/>
      <c r="KU30" s="48"/>
      <c r="KV30" s="48"/>
      <c r="KW30" s="48"/>
      <c r="KX30" s="48"/>
      <c r="KY30" s="48"/>
      <c r="KZ30" s="48"/>
      <c r="LA30" s="48"/>
      <c r="LB30" s="48"/>
      <c r="LC30" s="48"/>
      <c r="LD30" s="48"/>
      <c r="LE30" s="48"/>
      <c r="LF30" s="48"/>
      <c r="LG30" s="48"/>
      <c r="LH30" s="48"/>
      <c r="LI30" s="48"/>
      <c r="LJ30" s="48"/>
      <c r="LK30" s="48"/>
      <c r="LL30" s="48"/>
      <c r="LM30" s="48"/>
      <c r="LN30" s="48"/>
      <c r="LO30" s="48"/>
      <c r="LP30" s="48"/>
      <c r="LQ30" s="48"/>
      <c r="LR30" s="48"/>
      <c r="LS30" s="48"/>
      <c r="LT30" s="48"/>
      <c r="LU30" s="48"/>
      <c r="LV30" s="48"/>
      <c r="LW30" s="48"/>
      <c r="LX30" s="48"/>
      <c r="LY30" s="48"/>
      <c r="LZ30" s="48"/>
      <c r="MA30" s="48"/>
      <c r="MB30" s="48"/>
      <c r="MC30" s="48"/>
      <c r="MD30" s="48"/>
      <c r="ME30" s="48"/>
      <c r="MF30" s="48"/>
      <c r="MG30" s="48"/>
      <c r="MH30" s="48"/>
      <c r="MI30" s="48"/>
      <c r="MJ30" s="48"/>
      <c r="MK30" s="48"/>
      <c r="ML30" s="48"/>
      <c r="MM30" s="48"/>
      <c r="MN30" s="48"/>
      <c r="MO30" s="48"/>
      <c r="MP30" s="48"/>
      <c r="MQ30" s="48"/>
      <c r="MR30" s="48"/>
      <c r="MS30" s="48"/>
      <c r="MT30" s="48"/>
      <c r="MU30" s="48"/>
      <c r="MV30" s="48"/>
      <c r="MW30" s="48"/>
      <c r="MX30" s="48"/>
      <c r="MY30" s="48"/>
      <c r="MZ30" s="48"/>
      <c r="NA30" s="48"/>
      <c r="NB30" s="48"/>
      <c r="NC30" s="48"/>
      <c r="ND30" s="48"/>
      <c r="NE30" s="48"/>
      <c r="NF30" s="48"/>
      <c r="NG30" s="48"/>
      <c r="NH30" s="48"/>
      <c r="NI30" s="48"/>
      <c r="NJ30" s="48"/>
      <c r="NK30" s="48"/>
      <c r="NL30" s="48"/>
      <c r="NM30" s="48"/>
      <c r="NN30" s="48"/>
      <c r="NO30" s="48"/>
      <c r="NP30" s="48"/>
      <c r="NQ30" s="48"/>
      <c r="NR30" s="48"/>
      <c r="NS30" s="48"/>
      <c r="NT30" s="48"/>
      <c r="NU30" s="48"/>
      <c r="NV30" s="48"/>
      <c r="NW30" s="48"/>
      <c r="NX30" s="48"/>
      <c r="NY30" s="48"/>
      <c r="NZ30" s="48"/>
      <c r="OA30" s="48"/>
      <c r="OB30" s="48"/>
      <c r="OC30" s="48"/>
      <c r="OD30" s="48"/>
      <c r="OE30" s="48"/>
      <c r="OF30" s="48"/>
      <c r="OG30" s="48"/>
      <c r="OH30" s="48"/>
      <c r="OI30" s="48"/>
      <c r="OJ30" s="48"/>
      <c r="OK30" s="48"/>
      <c r="OL30" s="48"/>
      <c r="OM30" s="48"/>
      <c r="ON30" s="48"/>
      <c r="OO30" s="48"/>
      <c r="OP30" s="48"/>
      <c r="OQ30" s="48"/>
      <c r="OR30" s="48"/>
      <c r="OS30" s="48"/>
      <c r="OT30" s="48"/>
      <c r="OU30" s="48"/>
      <c r="OV30" s="48"/>
      <c r="OW30" s="48"/>
      <c r="OX30" s="48"/>
      <c r="OY30" s="48"/>
      <c r="OZ30" s="48"/>
      <c r="PA30" s="48"/>
      <c r="PB30" s="48"/>
      <c r="PC30" s="48"/>
      <c r="PD30" s="48"/>
      <c r="PE30" s="48"/>
      <c r="PF30" s="48"/>
      <c r="PG30" s="48"/>
      <c r="PH30" s="48"/>
      <c r="PI30" s="48"/>
      <c r="PJ30" s="48"/>
      <c r="PK30" s="48"/>
      <c r="PL30" s="48"/>
      <c r="PM30" s="48"/>
      <c r="PN30" s="48"/>
      <c r="PO30" s="48"/>
      <c r="PP30" s="48"/>
      <c r="PQ30" s="48"/>
      <c r="PR30" s="48"/>
      <c r="PS30" s="48"/>
      <c r="PT30" s="48"/>
      <c r="PU30" s="48"/>
      <c r="PV30" s="48"/>
      <c r="PW30" s="48"/>
      <c r="PX30" s="48"/>
      <c r="PY30" s="48"/>
      <c r="PZ30" s="48"/>
      <c r="QA30" s="48"/>
      <c r="QB30" s="48"/>
      <c r="QC30" s="48"/>
      <c r="QD30" s="48"/>
      <c r="QE30" s="48"/>
      <c r="QF30" s="48"/>
      <c r="QG30" s="48"/>
      <c r="QH30" s="48"/>
      <c r="QI30" s="48"/>
      <c r="QJ30" s="48"/>
      <c r="QK30" s="48"/>
      <c r="QL30" s="48"/>
      <c r="QM30" s="48"/>
      <c r="QN30" s="48"/>
      <c r="QO30" s="48"/>
      <c r="QP30" s="48"/>
      <c r="QQ30" s="48"/>
      <c r="QR30" s="48"/>
      <c r="QS30" s="48"/>
      <c r="QT30" s="48"/>
      <c r="QU30" s="48"/>
      <c r="QV30" s="48"/>
      <c r="QW30" s="48"/>
      <c r="QX30" s="48"/>
      <c r="QY30" s="48"/>
      <c r="QZ30" s="48"/>
      <c r="RA30" s="48"/>
      <c r="RB30" s="48"/>
      <c r="RC30" s="48"/>
      <c r="RD30" s="48"/>
      <c r="RE30" s="48"/>
      <c r="RF30" s="48"/>
      <c r="RG30" s="48"/>
      <c r="RH30" s="48"/>
      <c r="RI30" s="48"/>
      <c r="RJ30" s="48"/>
      <c r="RK30" s="48"/>
      <c r="RL30" s="48"/>
      <c r="RM30" s="48"/>
      <c r="RN30" s="48"/>
      <c r="RO30" s="48"/>
      <c r="RP30" s="48"/>
      <c r="RQ30" s="48"/>
      <c r="RR30" s="48"/>
      <c r="RS30" s="48"/>
      <c r="RT30" s="48"/>
      <c r="RU30" s="48"/>
      <c r="RV30" s="48"/>
      <c r="RW30" s="48"/>
      <c r="RX30" s="48"/>
      <c r="RY30" s="48"/>
      <c r="RZ30" s="48"/>
      <c r="SA30" s="48"/>
      <c r="SB30" s="48"/>
      <c r="SC30" s="48"/>
      <c r="SD30" s="48"/>
      <c r="SE30" s="48"/>
      <c r="SF30" s="48"/>
      <c r="SG30" s="48"/>
      <c r="SH30" s="48"/>
      <c r="SI30" s="48"/>
      <c r="SJ30" s="48"/>
      <c r="SK30" s="48"/>
      <c r="SL30" s="48"/>
      <c r="SM30" s="48"/>
      <c r="SN30" s="48"/>
      <c r="SO30" s="48"/>
      <c r="SP30" s="48"/>
      <c r="SQ30" s="48"/>
      <c r="SR30" s="48"/>
      <c r="SS30" s="48"/>
      <c r="ST30" s="48"/>
    </row>
    <row r="33" spans="1:33" x14ac:dyDescent="0.45">
      <c r="A33" s="130" t="s">
        <v>21</v>
      </c>
    </row>
    <row r="34" spans="1:33" x14ac:dyDescent="0.45">
      <c r="A34" s="130" t="s">
        <v>120</v>
      </c>
      <c r="B34" s="48" t="s">
        <v>398</v>
      </c>
      <c r="C34" s="48" t="s">
        <v>399</v>
      </c>
      <c r="D34" s="48" t="s">
        <v>400</v>
      </c>
      <c r="E34" s="48" t="s">
        <v>924</v>
      </c>
      <c r="F34" s="48" t="s">
        <v>925</v>
      </c>
      <c r="G34" s="48" t="s">
        <v>926</v>
      </c>
      <c r="H34" s="48" t="s">
        <v>927</v>
      </c>
      <c r="I34" s="48" t="s">
        <v>928</v>
      </c>
      <c r="J34" s="48" t="s">
        <v>929</v>
      </c>
      <c r="K34" s="48" t="s">
        <v>930</v>
      </c>
      <c r="L34" s="48" t="s">
        <v>931</v>
      </c>
      <c r="M34" s="48" t="s">
        <v>932</v>
      </c>
      <c r="N34" s="48" t="s">
        <v>933</v>
      </c>
      <c r="O34" s="48" t="s">
        <v>934</v>
      </c>
      <c r="P34" s="48" t="s">
        <v>935</v>
      </c>
      <c r="Q34" s="48" t="s">
        <v>936</v>
      </c>
      <c r="R34" s="48" t="s">
        <v>937</v>
      </c>
      <c r="S34" s="48" t="s">
        <v>938</v>
      </c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</row>
    <row r="35" spans="1:33" x14ac:dyDescent="0.45">
      <c r="A35" s="130" t="s">
        <v>121</v>
      </c>
      <c r="B35" s="48" t="s">
        <v>401</v>
      </c>
      <c r="C35" s="48" t="s">
        <v>402</v>
      </c>
      <c r="D35" s="48" t="s">
        <v>403</v>
      </c>
      <c r="E35" s="48" t="s">
        <v>939</v>
      </c>
      <c r="F35" s="48" t="s">
        <v>940</v>
      </c>
      <c r="G35" s="48" t="s">
        <v>941</v>
      </c>
      <c r="H35" s="48" t="s">
        <v>942</v>
      </c>
      <c r="I35" s="48" t="s">
        <v>943</v>
      </c>
      <c r="J35" s="48" t="s">
        <v>944</v>
      </c>
      <c r="K35" s="48" t="s">
        <v>945</v>
      </c>
      <c r="L35" s="48" t="s">
        <v>946</v>
      </c>
      <c r="M35" s="48" t="s">
        <v>947</v>
      </c>
      <c r="N35" s="48" t="s">
        <v>948</v>
      </c>
      <c r="O35" s="48" t="s">
        <v>949</v>
      </c>
      <c r="P35" s="48" t="s">
        <v>950</v>
      </c>
      <c r="Q35" s="48" t="s">
        <v>951</v>
      </c>
      <c r="R35" s="48" t="s">
        <v>952</v>
      </c>
      <c r="S35" s="48" t="s">
        <v>953</v>
      </c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</row>
    <row r="36" spans="1:33" x14ac:dyDescent="0.45">
      <c r="A36" s="130" t="s">
        <v>122</v>
      </c>
      <c r="B36" s="48" t="s">
        <v>404</v>
      </c>
      <c r="C36" s="48" t="s">
        <v>405</v>
      </c>
      <c r="D36" s="48" t="s">
        <v>406</v>
      </c>
      <c r="E36" s="48" t="s">
        <v>954</v>
      </c>
      <c r="F36" s="48" t="s">
        <v>955</v>
      </c>
      <c r="G36" s="48" t="s">
        <v>956</v>
      </c>
      <c r="H36" s="48" t="s">
        <v>957</v>
      </c>
      <c r="I36" s="48" t="s">
        <v>958</v>
      </c>
      <c r="J36" s="48" t="s">
        <v>959</v>
      </c>
      <c r="K36" s="48" t="s">
        <v>960</v>
      </c>
      <c r="L36" s="48" t="s">
        <v>961</v>
      </c>
      <c r="M36" s="48" t="s">
        <v>962</v>
      </c>
      <c r="N36" s="48" t="s">
        <v>963</v>
      </c>
      <c r="O36" s="48" t="s">
        <v>964</v>
      </c>
      <c r="P36" s="48" t="s">
        <v>965</v>
      </c>
      <c r="Q36" s="48" t="s">
        <v>966</v>
      </c>
      <c r="R36" s="48" t="s">
        <v>967</v>
      </c>
      <c r="S36" s="48" t="s">
        <v>968</v>
      </c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</row>
    <row r="37" spans="1:33" x14ac:dyDescent="0.45">
      <c r="A37" s="130" t="s">
        <v>123</v>
      </c>
      <c r="B37" s="48" t="s">
        <v>407</v>
      </c>
      <c r="C37" s="48" t="s">
        <v>408</v>
      </c>
      <c r="D37" s="48" t="s">
        <v>409</v>
      </c>
      <c r="E37" s="48" t="s">
        <v>969</v>
      </c>
      <c r="F37" s="48" t="s">
        <v>970</v>
      </c>
      <c r="G37" s="48" t="s">
        <v>971</v>
      </c>
      <c r="H37" s="48" t="s">
        <v>972</v>
      </c>
      <c r="I37" s="48" t="s">
        <v>973</v>
      </c>
      <c r="J37" s="48" t="s">
        <v>974</v>
      </c>
      <c r="K37" s="48" t="s">
        <v>975</v>
      </c>
      <c r="L37" s="48" t="s">
        <v>976</v>
      </c>
      <c r="M37" s="48" t="s">
        <v>977</v>
      </c>
      <c r="N37" s="48" t="s">
        <v>978</v>
      </c>
      <c r="O37" s="48" t="s">
        <v>979</v>
      </c>
      <c r="P37" s="48" t="s">
        <v>980</v>
      </c>
      <c r="Q37" s="48" t="s">
        <v>981</v>
      </c>
      <c r="R37" s="48" t="s">
        <v>982</v>
      </c>
      <c r="S37" s="48" t="s">
        <v>983</v>
      </c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</row>
    <row r="38" spans="1:33" x14ac:dyDescent="0.45">
      <c r="A38" s="130" t="s">
        <v>124</v>
      </c>
      <c r="B38" s="48" t="s">
        <v>410</v>
      </c>
      <c r="C38" s="48" t="s">
        <v>411</v>
      </c>
      <c r="D38" s="48" t="s">
        <v>412</v>
      </c>
      <c r="E38" s="48" t="s">
        <v>984</v>
      </c>
      <c r="F38" s="48" t="s">
        <v>985</v>
      </c>
      <c r="G38" s="48" t="s">
        <v>986</v>
      </c>
      <c r="H38" s="48" t="s">
        <v>987</v>
      </c>
      <c r="I38" s="48" t="s">
        <v>988</v>
      </c>
      <c r="J38" s="48" t="s">
        <v>989</v>
      </c>
      <c r="K38" s="48" t="s">
        <v>990</v>
      </c>
      <c r="L38" s="48" t="s">
        <v>991</v>
      </c>
      <c r="M38" s="48" t="s">
        <v>992</v>
      </c>
      <c r="N38" s="48" t="s">
        <v>993</v>
      </c>
      <c r="O38" s="48" t="s">
        <v>994</v>
      </c>
      <c r="P38" s="48" t="s">
        <v>995</v>
      </c>
      <c r="Q38" s="48" t="s">
        <v>996</v>
      </c>
      <c r="R38" s="48" t="s">
        <v>997</v>
      </c>
      <c r="S38" s="48" t="s">
        <v>998</v>
      </c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</row>
    <row r="39" spans="1:33" x14ac:dyDescent="0.45">
      <c r="A39" s="130" t="s">
        <v>125</v>
      </c>
      <c r="B39" s="48" t="s">
        <v>413</v>
      </c>
      <c r="C39" s="48" t="s">
        <v>414</v>
      </c>
      <c r="D39" s="48" t="s">
        <v>415</v>
      </c>
      <c r="E39" s="48" t="s">
        <v>999</v>
      </c>
      <c r="F39" s="48" t="s">
        <v>1000</v>
      </c>
      <c r="G39" s="48" t="s">
        <v>1001</v>
      </c>
      <c r="H39" s="48" t="s">
        <v>1002</v>
      </c>
      <c r="I39" s="48" t="s">
        <v>1003</v>
      </c>
      <c r="J39" s="48" t="s">
        <v>1004</v>
      </c>
      <c r="K39" s="48" t="s">
        <v>1005</v>
      </c>
      <c r="L39" s="48" t="s">
        <v>1006</v>
      </c>
      <c r="M39" s="48" t="s">
        <v>1007</v>
      </c>
      <c r="N39" s="48" t="s">
        <v>1008</v>
      </c>
      <c r="O39" s="48" t="s">
        <v>1009</v>
      </c>
      <c r="P39" s="48" t="s">
        <v>1010</v>
      </c>
      <c r="Q39" s="48" t="s">
        <v>1011</v>
      </c>
      <c r="R39" s="48" t="s">
        <v>1012</v>
      </c>
      <c r="S39" s="48" t="s">
        <v>1013</v>
      </c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</row>
    <row r="40" spans="1:33" x14ac:dyDescent="0.45">
      <c r="A40" s="130" t="s">
        <v>126</v>
      </c>
      <c r="B40" s="48" t="s">
        <v>416</v>
      </c>
      <c r="C40" s="48" t="s">
        <v>417</v>
      </c>
      <c r="D40" s="48" t="s">
        <v>418</v>
      </c>
      <c r="E40" s="48" t="s">
        <v>1014</v>
      </c>
      <c r="F40" s="48" t="s">
        <v>1015</v>
      </c>
      <c r="G40" s="48" t="s">
        <v>1016</v>
      </c>
      <c r="H40" s="48" t="s">
        <v>1017</v>
      </c>
      <c r="I40" s="48" t="s">
        <v>1018</v>
      </c>
      <c r="J40" s="48" t="s">
        <v>1019</v>
      </c>
      <c r="K40" s="48" t="s">
        <v>1020</v>
      </c>
      <c r="L40" s="48" t="s">
        <v>1021</v>
      </c>
      <c r="M40" s="48" t="s">
        <v>1022</v>
      </c>
      <c r="N40" s="48" t="s">
        <v>1023</v>
      </c>
      <c r="O40" s="48" t="s">
        <v>1024</v>
      </c>
      <c r="P40" s="48" t="s">
        <v>1025</v>
      </c>
      <c r="Q40" s="48" t="s">
        <v>1026</v>
      </c>
      <c r="R40" s="48" t="s">
        <v>1027</v>
      </c>
      <c r="S40" s="48" t="s">
        <v>1028</v>
      </c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</row>
    <row r="41" spans="1:33" x14ac:dyDescent="0.45">
      <c r="A41" s="130" t="s">
        <v>127</v>
      </c>
      <c r="B41" s="48" t="s">
        <v>419</v>
      </c>
      <c r="C41" s="48" t="s">
        <v>420</v>
      </c>
      <c r="D41" s="48" t="s">
        <v>421</v>
      </c>
      <c r="E41" s="48" t="s">
        <v>1029</v>
      </c>
      <c r="F41" s="48" t="s">
        <v>1030</v>
      </c>
      <c r="G41" s="48" t="s">
        <v>1031</v>
      </c>
      <c r="H41" s="48" t="s">
        <v>1032</v>
      </c>
      <c r="I41" s="48" t="s">
        <v>1033</v>
      </c>
      <c r="J41" s="48" t="s">
        <v>1034</v>
      </c>
      <c r="K41" s="48" t="s">
        <v>1035</v>
      </c>
      <c r="L41" s="48" t="s">
        <v>1036</v>
      </c>
      <c r="M41" s="48" t="s">
        <v>1037</v>
      </c>
      <c r="N41" s="48" t="s">
        <v>1038</v>
      </c>
      <c r="O41" s="48" t="s">
        <v>1039</v>
      </c>
      <c r="P41" s="48" t="s">
        <v>1040</v>
      </c>
      <c r="Q41" s="48" t="s">
        <v>1041</v>
      </c>
      <c r="R41" s="48" t="s">
        <v>1042</v>
      </c>
      <c r="S41" s="48" t="s">
        <v>1043</v>
      </c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</row>
    <row r="42" spans="1:33" x14ac:dyDescent="0.45">
      <c r="A42" s="130" t="s">
        <v>128</v>
      </c>
      <c r="B42" s="48" t="s">
        <v>422</v>
      </c>
      <c r="C42" s="48" t="s">
        <v>423</v>
      </c>
      <c r="D42" s="48" t="s">
        <v>424</v>
      </c>
      <c r="E42" s="48" t="s">
        <v>1044</v>
      </c>
      <c r="F42" s="48" t="s">
        <v>1045</v>
      </c>
      <c r="G42" s="48" t="s">
        <v>1046</v>
      </c>
      <c r="H42" s="48" t="s">
        <v>1047</v>
      </c>
      <c r="I42" s="48" t="s">
        <v>1048</v>
      </c>
      <c r="J42" s="48" t="s">
        <v>1049</v>
      </c>
      <c r="K42" s="48" t="s">
        <v>1050</v>
      </c>
      <c r="L42" s="48" t="s">
        <v>1051</v>
      </c>
      <c r="M42" s="48" t="s">
        <v>1052</v>
      </c>
      <c r="N42" s="48" t="s">
        <v>1053</v>
      </c>
      <c r="O42" s="48" t="s">
        <v>1054</v>
      </c>
      <c r="P42" s="48" t="s">
        <v>1055</v>
      </c>
      <c r="Q42" s="48" t="s">
        <v>1056</v>
      </c>
      <c r="R42" s="48" t="s">
        <v>1057</v>
      </c>
      <c r="S42" s="48" t="s">
        <v>1058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</row>
    <row r="43" spans="1:33" x14ac:dyDescent="0.45">
      <c r="A43" s="130" t="s">
        <v>129</v>
      </c>
      <c r="B43" s="48" t="s">
        <v>425</v>
      </c>
      <c r="C43" s="48" t="s">
        <v>426</v>
      </c>
      <c r="D43" s="48" t="s">
        <v>427</v>
      </c>
      <c r="E43" s="48" t="s">
        <v>1059</v>
      </c>
      <c r="F43" s="48" t="s">
        <v>1060</v>
      </c>
      <c r="G43" s="48" t="s">
        <v>1061</v>
      </c>
      <c r="H43" s="48" t="s">
        <v>1062</v>
      </c>
      <c r="I43" s="48" t="s">
        <v>1063</v>
      </c>
      <c r="J43" s="48" t="s">
        <v>1064</v>
      </c>
      <c r="K43" s="48" t="s">
        <v>1065</v>
      </c>
      <c r="L43" s="48" t="s">
        <v>1066</v>
      </c>
      <c r="M43" s="48" t="s">
        <v>1067</v>
      </c>
      <c r="N43" s="48" t="s">
        <v>1068</v>
      </c>
      <c r="O43" s="48" t="s">
        <v>1069</v>
      </c>
      <c r="P43" s="48" t="s">
        <v>1070</v>
      </c>
      <c r="Q43" s="48" t="s">
        <v>1071</v>
      </c>
      <c r="R43" s="48" t="s">
        <v>1072</v>
      </c>
      <c r="S43" s="48" t="s">
        <v>1073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</row>
    <row r="44" spans="1:33" x14ac:dyDescent="0.45">
      <c r="A44" s="130" t="s">
        <v>130</v>
      </c>
      <c r="B44" s="48" t="s">
        <v>428</v>
      </c>
      <c r="C44" s="48" t="s">
        <v>429</v>
      </c>
      <c r="D44" s="48" t="s">
        <v>430</v>
      </c>
      <c r="E44" s="48" t="s">
        <v>1074</v>
      </c>
      <c r="F44" s="48" t="s">
        <v>1075</v>
      </c>
      <c r="G44" s="48" t="s">
        <v>1076</v>
      </c>
      <c r="H44" s="48" t="s">
        <v>1077</v>
      </c>
      <c r="I44" s="48" t="s">
        <v>1078</v>
      </c>
      <c r="J44" s="48" t="s">
        <v>1079</v>
      </c>
      <c r="K44" s="48" t="s">
        <v>1080</v>
      </c>
      <c r="L44" s="48" t="s">
        <v>1081</v>
      </c>
      <c r="M44" s="48" t="s">
        <v>1082</v>
      </c>
      <c r="N44" s="48" t="s">
        <v>1083</v>
      </c>
      <c r="O44" s="48" t="s">
        <v>1084</v>
      </c>
      <c r="P44" s="48" t="s">
        <v>1085</v>
      </c>
      <c r="Q44" s="48" t="s">
        <v>1086</v>
      </c>
      <c r="R44" s="48" t="s">
        <v>1087</v>
      </c>
      <c r="S44" s="48" t="s">
        <v>1088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</row>
    <row r="45" spans="1:33" x14ac:dyDescent="0.45">
      <c r="A45" s="130" t="s">
        <v>131</v>
      </c>
      <c r="B45" s="48" t="s">
        <v>431</v>
      </c>
      <c r="C45" s="48" t="s">
        <v>432</v>
      </c>
      <c r="D45" s="48" t="s">
        <v>433</v>
      </c>
      <c r="E45" s="48" t="s">
        <v>1089</v>
      </c>
      <c r="F45" s="48" t="s">
        <v>1090</v>
      </c>
      <c r="G45" s="48" t="s">
        <v>1091</v>
      </c>
      <c r="H45" s="48" t="s">
        <v>1092</v>
      </c>
      <c r="I45" s="48" t="s">
        <v>1093</v>
      </c>
      <c r="J45" s="48" t="s">
        <v>1094</v>
      </c>
      <c r="K45" s="48" t="s">
        <v>1095</v>
      </c>
      <c r="L45" s="48" t="s">
        <v>1096</v>
      </c>
      <c r="M45" s="48" t="s">
        <v>1097</v>
      </c>
      <c r="N45" s="48" t="s">
        <v>1098</v>
      </c>
      <c r="O45" s="48" t="s">
        <v>1099</v>
      </c>
      <c r="P45" s="48" t="s">
        <v>1100</v>
      </c>
      <c r="Q45" s="48" t="s">
        <v>1101</v>
      </c>
      <c r="R45" s="48" t="s">
        <v>1102</v>
      </c>
      <c r="S45" s="48" t="s">
        <v>1103</v>
      </c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</row>
    <row r="46" spans="1:33" x14ac:dyDescent="0.45">
      <c r="A46" s="130" t="s">
        <v>132</v>
      </c>
      <c r="B46" s="48" t="s">
        <v>434</v>
      </c>
      <c r="C46" s="48" t="s">
        <v>435</v>
      </c>
      <c r="D46" s="48" t="s">
        <v>436</v>
      </c>
      <c r="E46" s="48" t="s">
        <v>1104</v>
      </c>
      <c r="F46" s="48" t="s">
        <v>1105</v>
      </c>
      <c r="G46" s="48" t="s">
        <v>1106</v>
      </c>
      <c r="H46" s="48" t="s">
        <v>1107</v>
      </c>
      <c r="I46" s="48" t="s">
        <v>1108</v>
      </c>
      <c r="J46" s="48" t="s">
        <v>1109</v>
      </c>
      <c r="K46" s="48" t="s">
        <v>1110</v>
      </c>
      <c r="L46" s="48" t="s">
        <v>1111</v>
      </c>
      <c r="M46" s="48" t="s">
        <v>1112</v>
      </c>
      <c r="N46" s="48" t="s">
        <v>1113</v>
      </c>
      <c r="O46" s="48" t="s">
        <v>1114</v>
      </c>
      <c r="P46" s="48" t="s">
        <v>1115</v>
      </c>
      <c r="Q46" s="48" t="s">
        <v>1116</v>
      </c>
      <c r="R46" s="48" t="s">
        <v>1117</v>
      </c>
      <c r="S46" s="48" t="s">
        <v>1118</v>
      </c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</row>
    <row r="47" spans="1:33" x14ac:dyDescent="0.45">
      <c r="A47" s="130" t="s">
        <v>133</v>
      </c>
      <c r="B47" s="48" t="s">
        <v>437</v>
      </c>
      <c r="C47" s="48" t="s">
        <v>438</v>
      </c>
      <c r="D47" s="48" t="s">
        <v>439</v>
      </c>
      <c r="E47" s="48" t="s">
        <v>1119</v>
      </c>
      <c r="F47" s="48" t="s">
        <v>1120</v>
      </c>
      <c r="G47" s="48" t="s">
        <v>1121</v>
      </c>
      <c r="H47" s="48" t="s">
        <v>1122</v>
      </c>
      <c r="I47" s="48" t="s">
        <v>1123</v>
      </c>
      <c r="J47" s="48" t="s">
        <v>1124</v>
      </c>
      <c r="K47" s="48" t="s">
        <v>1125</v>
      </c>
      <c r="L47" s="48" t="s">
        <v>1126</v>
      </c>
      <c r="M47" s="48" t="s">
        <v>1127</v>
      </c>
      <c r="N47" s="48" t="s">
        <v>1128</v>
      </c>
      <c r="O47" s="48" t="s">
        <v>1129</v>
      </c>
      <c r="P47" s="48" t="s">
        <v>1130</v>
      </c>
      <c r="Q47" s="48" t="s">
        <v>1131</v>
      </c>
      <c r="R47" s="48" t="s">
        <v>1132</v>
      </c>
      <c r="S47" s="48" t="s">
        <v>1133</v>
      </c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</row>
    <row r="48" spans="1:33" x14ac:dyDescent="0.45">
      <c r="A48" s="130" t="s">
        <v>134</v>
      </c>
      <c r="B48" s="48" t="s">
        <v>440</v>
      </c>
      <c r="C48" s="48" t="s">
        <v>441</v>
      </c>
      <c r="D48" s="48" t="s">
        <v>442</v>
      </c>
      <c r="E48" s="48" t="s">
        <v>1134</v>
      </c>
      <c r="F48" s="48" t="s">
        <v>1135</v>
      </c>
      <c r="G48" s="48" t="s">
        <v>1136</v>
      </c>
      <c r="H48" s="48" t="s">
        <v>1137</v>
      </c>
      <c r="I48" s="48" t="s">
        <v>1138</v>
      </c>
      <c r="J48" s="48" t="s">
        <v>1139</v>
      </c>
      <c r="K48" s="48" t="s">
        <v>1140</v>
      </c>
      <c r="L48" s="48" t="s">
        <v>1141</v>
      </c>
      <c r="M48" s="48" t="s">
        <v>1142</v>
      </c>
      <c r="N48" s="48" t="s">
        <v>1143</v>
      </c>
      <c r="O48" s="48" t="s">
        <v>1144</v>
      </c>
      <c r="P48" s="48" t="s">
        <v>1145</v>
      </c>
      <c r="Q48" s="48" t="s">
        <v>1146</v>
      </c>
      <c r="R48" s="48" t="s">
        <v>1147</v>
      </c>
      <c r="S48" s="48" t="s">
        <v>1148</v>
      </c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</row>
    <row r="49" spans="1:33" x14ac:dyDescent="0.45">
      <c r="A49" s="130" t="s">
        <v>135</v>
      </c>
      <c r="B49" s="48" t="s">
        <v>443</v>
      </c>
      <c r="C49" s="48" t="s">
        <v>444</v>
      </c>
      <c r="D49" s="48" t="s">
        <v>445</v>
      </c>
      <c r="E49" s="48" t="s">
        <v>1149</v>
      </c>
      <c r="F49" s="48" t="s">
        <v>1150</v>
      </c>
      <c r="G49" s="48" t="s">
        <v>1151</v>
      </c>
      <c r="H49" s="48" t="s">
        <v>1152</v>
      </c>
      <c r="I49" s="48" t="s">
        <v>1153</v>
      </c>
      <c r="J49" s="48" t="s">
        <v>1154</v>
      </c>
      <c r="K49" s="48" t="s">
        <v>1155</v>
      </c>
      <c r="L49" s="48" t="s">
        <v>1156</v>
      </c>
      <c r="M49" s="48" t="s">
        <v>1157</v>
      </c>
      <c r="N49" s="48" t="s">
        <v>1158</v>
      </c>
      <c r="O49" s="48" t="s">
        <v>1159</v>
      </c>
      <c r="P49" s="48" t="s">
        <v>1160</v>
      </c>
      <c r="Q49" s="48" t="s">
        <v>1161</v>
      </c>
      <c r="R49" s="48" t="s">
        <v>1162</v>
      </c>
      <c r="S49" s="48" t="s">
        <v>1163</v>
      </c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</row>
    <row r="50" spans="1:33" x14ac:dyDescent="0.45">
      <c r="A50" s="130" t="s">
        <v>136</v>
      </c>
      <c r="B50" s="48" t="s">
        <v>246</v>
      </c>
      <c r="C50" s="48" t="s">
        <v>446</v>
      </c>
      <c r="D50" s="48" t="s">
        <v>447</v>
      </c>
      <c r="E50" s="48" t="s">
        <v>1164</v>
      </c>
      <c r="F50" s="48" t="s">
        <v>1165</v>
      </c>
      <c r="G50" s="48" t="s">
        <v>1166</v>
      </c>
      <c r="H50" s="48" t="s">
        <v>1167</v>
      </c>
      <c r="I50" s="48" t="s">
        <v>1168</v>
      </c>
      <c r="J50" s="48" t="s">
        <v>1169</v>
      </c>
      <c r="K50" s="48" t="s">
        <v>1170</v>
      </c>
      <c r="L50" s="48" t="s">
        <v>1171</v>
      </c>
      <c r="M50" s="48" t="s">
        <v>1172</v>
      </c>
      <c r="N50" s="48" t="s">
        <v>1173</v>
      </c>
      <c r="O50" s="48" t="s">
        <v>1174</v>
      </c>
      <c r="P50" s="48" t="s">
        <v>1175</v>
      </c>
      <c r="Q50" s="48" t="s">
        <v>1176</v>
      </c>
      <c r="R50" s="48" t="s">
        <v>1177</v>
      </c>
      <c r="S50" s="48" t="s">
        <v>1178</v>
      </c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</row>
    <row r="51" spans="1:33" x14ac:dyDescent="0.45"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</row>
    <row r="52" spans="1:33" x14ac:dyDescent="0.45"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</row>
    <row r="53" spans="1:33" x14ac:dyDescent="0.45">
      <c r="A53" s="130" t="s">
        <v>22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</row>
    <row r="54" spans="1:33" x14ac:dyDescent="0.45">
      <c r="A54" s="130" t="s">
        <v>120</v>
      </c>
      <c r="B54" s="48" t="s">
        <v>448</v>
      </c>
      <c r="C54" s="48" t="s">
        <v>449</v>
      </c>
      <c r="D54" s="48" t="s">
        <v>450</v>
      </c>
      <c r="E54" s="48" t="s">
        <v>1179</v>
      </c>
      <c r="F54" s="48" t="s">
        <v>1180</v>
      </c>
      <c r="G54" s="48" t="s">
        <v>1181</v>
      </c>
      <c r="H54" s="48" t="s">
        <v>1182</v>
      </c>
      <c r="I54" s="48" t="s">
        <v>1183</v>
      </c>
      <c r="J54" s="48" t="s">
        <v>1184</v>
      </c>
      <c r="K54" s="48" t="s">
        <v>1185</v>
      </c>
      <c r="L54" s="48" t="s">
        <v>1186</v>
      </c>
      <c r="M54" s="48" t="s">
        <v>1187</v>
      </c>
      <c r="N54" s="48" t="s">
        <v>1188</v>
      </c>
      <c r="O54" s="48" t="s">
        <v>1189</v>
      </c>
      <c r="P54" s="48" t="s">
        <v>1190</v>
      </c>
      <c r="Q54" s="48" t="s">
        <v>1191</v>
      </c>
      <c r="R54" s="48" t="s">
        <v>1192</v>
      </c>
      <c r="S54" s="48" t="s">
        <v>1193</v>
      </c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</row>
    <row r="55" spans="1:33" x14ac:dyDescent="0.45">
      <c r="A55" s="130" t="s">
        <v>121</v>
      </c>
      <c r="B55" s="48" t="s">
        <v>451</v>
      </c>
      <c r="C55" s="48" t="s">
        <v>452</v>
      </c>
      <c r="D55" s="48" t="s">
        <v>453</v>
      </c>
      <c r="E55" s="48" t="s">
        <v>1194</v>
      </c>
      <c r="F55" s="48" t="s">
        <v>1195</v>
      </c>
      <c r="G55" s="48" t="s">
        <v>1196</v>
      </c>
      <c r="H55" s="48" t="s">
        <v>1197</v>
      </c>
      <c r="I55" s="48" t="s">
        <v>1198</v>
      </c>
      <c r="J55" s="48" t="s">
        <v>1199</v>
      </c>
      <c r="K55" s="48" t="s">
        <v>1200</v>
      </c>
      <c r="L55" s="48" t="s">
        <v>1201</v>
      </c>
      <c r="M55" s="48" t="s">
        <v>1202</v>
      </c>
      <c r="N55" s="48" t="s">
        <v>1203</v>
      </c>
      <c r="O55" s="48" t="s">
        <v>1204</v>
      </c>
      <c r="P55" s="48" t="s">
        <v>1205</v>
      </c>
      <c r="Q55" s="48" t="s">
        <v>1206</v>
      </c>
      <c r="R55" s="48" t="s">
        <v>1207</v>
      </c>
      <c r="S55" s="48" t="s">
        <v>1208</v>
      </c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</row>
    <row r="56" spans="1:33" x14ac:dyDescent="0.45">
      <c r="A56" s="130" t="s">
        <v>122</v>
      </c>
      <c r="B56" s="48" t="s">
        <v>454</v>
      </c>
      <c r="C56" s="48" t="s">
        <v>455</v>
      </c>
      <c r="D56" s="48" t="s">
        <v>456</v>
      </c>
      <c r="E56" s="48" t="s">
        <v>1209</v>
      </c>
      <c r="F56" s="48" t="s">
        <v>1210</v>
      </c>
      <c r="G56" s="48" t="s">
        <v>1211</v>
      </c>
      <c r="H56" s="48" t="s">
        <v>1212</v>
      </c>
      <c r="I56" s="48" t="s">
        <v>1213</v>
      </c>
      <c r="J56" s="48" t="s">
        <v>1214</v>
      </c>
      <c r="K56" s="48" t="s">
        <v>1215</v>
      </c>
      <c r="L56" s="48" t="s">
        <v>1216</v>
      </c>
      <c r="M56" s="48" t="s">
        <v>1217</v>
      </c>
      <c r="N56" s="48" t="s">
        <v>1218</v>
      </c>
      <c r="O56" s="48" t="s">
        <v>1219</v>
      </c>
      <c r="P56" s="48" t="s">
        <v>1220</v>
      </c>
      <c r="Q56" s="48" t="s">
        <v>1221</v>
      </c>
      <c r="R56" s="48" t="s">
        <v>1222</v>
      </c>
      <c r="S56" s="48" t="s">
        <v>1223</v>
      </c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</row>
    <row r="57" spans="1:33" x14ac:dyDescent="0.45">
      <c r="A57" s="130" t="s">
        <v>123</v>
      </c>
      <c r="B57" s="48" t="s">
        <v>457</v>
      </c>
      <c r="C57" s="48" t="s">
        <v>458</v>
      </c>
      <c r="D57" s="48" t="s">
        <v>459</v>
      </c>
      <c r="E57" s="48" t="s">
        <v>1224</v>
      </c>
      <c r="F57" s="48" t="s">
        <v>1225</v>
      </c>
      <c r="G57" s="48" t="s">
        <v>1226</v>
      </c>
      <c r="H57" s="48" t="s">
        <v>1227</v>
      </c>
      <c r="I57" s="48" t="s">
        <v>1228</v>
      </c>
      <c r="J57" s="48" t="s">
        <v>1229</v>
      </c>
      <c r="K57" s="48" t="s">
        <v>1230</v>
      </c>
      <c r="L57" s="48" t="s">
        <v>1231</v>
      </c>
      <c r="M57" s="48" t="s">
        <v>1232</v>
      </c>
      <c r="N57" s="48" t="s">
        <v>1233</v>
      </c>
      <c r="O57" s="48" t="s">
        <v>1234</v>
      </c>
      <c r="P57" s="48" t="s">
        <v>1235</v>
      </c>
      <c r="Q57" s="48" t="s">
        <v>1236</v>
      </c>
      <c r="R57" s="48" t="s">
        <v>1237</v>
      </c>
      <c r="S57" s="48" t="s">
        <v>1238</v>
      </c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</row>
    <row r="58" spans="1:33" x14ac:dyDescent="0.45">
      <c r="A58" s="130" t="s">
        <v>124</v>
      </c>
      <c r="B58" s="48" t="s">
        <v>460</v>
      </c>
      <c r="C58" s="48" t="s">
        <v>461</v>
      </c>
      <c r="D58" s="48" t="s">
        <v>462</v>
      </c>
      <c r="E58" s="48" t="s">
        <v>1239</v>
      </c>
      <c r="F58" s="48" t="s">
        <v>1240</v>
      </c>
      <c r="G58" s="48" t="s">
        <v>1241</v>
      </c>
      <c r="H58" s="48" t="s">
        <v>1242</v>
      </c>
      <c r="I58" s="48" t="s">
        <v>1243</v>
      </c>
      <c r="J58" s="48" t="s">
        <v>1244</v>
      </c>
      <c r="K58" s="48" t="s">
        <v>1245</v>
      </c>
      <c r="L58" s="48" t="s">
        <v>1246</v>
      </c>
      <c r="M58" s="48" t="s">
        <v>1247</v>
      </c>
      <c r="N58" s="48" t="s">
        <v>1248</v>
      </c>
      <c r="O58" s="48" t="s">
        <v>1249</v>
      </c>
      <c r="P58" s="48" t="s">
        <v>1250</v>
      </c>
      <c r="Q58" s="48" t="s">
        <v>1251</v>
      </c>
      <c r="R58" s="48" t="s">
        <v>1252</v>
      </c>
      <c r="S58" s="48" t="s">
        <v>1253</v>
      </c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</row>
    <row r="59" spans="1:33" x14ac:dyDescent="0.45">
      <c r="A59" s="130" t="s">
        <v>125</v>
      </c>
      <c r="B59" s="48" t="s">
        <v>463</v>
      </c>
      <c r="C59" s="48" t="s">
        <v>464</v>
      </c>
      <c r="D59" s="48" t="s">
        <v>465</v>
      </c>
      <c r="E59" s="48" t="s">
        <v>1254</v>
      </c>
      <c r="F59" s="48" t="s">
        <v>1255</v>
      </c>
      <c r="G59" s="48" t="s">
        <v>1256</v>
      </c>
      <c r="H59" s="48" t="s">
        <v>1257</v>
      </c>
      <c r="I59" s="48" t="s">
        <v>1258</v>
      </c>
      <c r="J59" s="48" t="s">
        <v>1259</v>
      </c>
      <c r="K59" s="48" t="s">
        <v>1260</v>
      </c>
      <c r="L59" s="48" t="s">
        <v>1261</v>
      </c>
      <c r="M59" s="48" t="s">
        <v>1262</v>
      </c>
      <c r="N59" s="48" t="s">
        <v>1263</v>
      </c>
      <c r="O59" s="48" t="s">
        <v>1264</v>
      </c>
      <c r="P59" s="48" t="s">
        <v>1265</v>
      </c>
      <c r="Q59" s="48" t="s">
        <v>1266</v>
      </c>
      <c r="R59" s="48" t="s">
        <v>1267</v>
      </c>
      <c r="S59" s="48" t="s">
        <v>1268</v>
      </c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</row>
    <row r="60" spans="1:33" x14ac:dyDescent="0.45">
      <c r="A60" s="130" t="s">
        <v>126</v>
      </c>
      <c r="B60" s="48" t="s">
        <v>466</v>
      </c>
      <c r="C60" s="48" t="s">
        <v>467</v>
      </c>
      <c r="D60" s="48" t="s">
        <v>468</v>
      </c>
      <c r="E60" s="48" t="s">
        <v>1269</v>
      </c>
      <c r="F60" s="48" t="s">
        <v>1270</v>
      </c>
      <c r="G60" s="48" t="s">
        <v>1271</v>
      </c>
      <c r="H60" s="48" t="s">
        <v>1272</v>
      </c>
      <c r="I60" s="48" t="s">
        <v>1273</v>
      </c>
      <c r="J60" s="48" t="s">
        <v>1274</v>
      </c>
      <c r="K60" s="48" t="s">
        <v>1275</v>
      </c>
      <c r="L60" s="48" t="s">
        <v>1276</v>
      </c>
      <c r="M60" s="48" t="s">
        <v>1277</v>
      </c>
      <c r="N60" s="48" t="s">
        <v>1278</v>
      </c>
      <c r="O60" s="48" t="s">
        <v>1279</v>
      </c>
      <c r="P60" s="48" t="s">
        <v>1280</v>
      </c>
      <c r="Q60" s="48" t="s">
        <v>1281</v>
      </c>
      <c r="R60" s="48" t="s">
        <v>1282</v>
      </c>
      <c r="S60" s="48" t="s">
        <v>1283</v>
      </c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</row>
    <row r="61" spans="1:33" x14ac:dyDescent="0.45">
      <c r="A61" s="130" t="s">
        <v>127</v>
      </c>
      <c r="B61" s="48" t="s">
        <v>469</v>
      </c>
      <c r="C61" s="48" t="s">
        <v>470</v>
      </c>
      <c r="D61" s="48" t="s">
        <v>471</v>
      </c>
      <c r="E61" s="48" t="s">
        <v>1284</v>
      </c>
      <c r="F61" s="48" t="s">
        <v>1285</v>
      </c>
      <c r="G61" s="48" t="s">
        <v>1286</v>
      </c>
      <c r="H61" s="48" t="s">
        <v>1287</v>
      </c>
      <c r="I61" s="48" t="s">
        <v>1288</v>
      </c>
      <c r="J61" s="48" t="s">
        <v>1289</v>
      </c>
      <c r="K61" s="48" t="s">
        <v>1290</v>
      </c>
      <c r="L61" s="48" t="s">
        <v>1291</v>
      </c>
      <c r="M61" s="48" t="s">
        <v>1292</v>
      </c>
      <c r="N61" s="48" t="s">
        <v>1293</v>
      </c>
      <c r="O61" s="48" t="s">
        <v>1294</v>
      </c>
      <c r="P61" s="48" t="s">
        <v>1295</v>
      </c>
      <c r="Q61" s="48" t="s">
        <v>1296</v>
      </c>
      <c r="R61" s="48" t="s">
        <v>1297</v>
      </c>
      <c r="S61" s="48" t="s">
        <v>1298</v>
      </c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</row>
    <row r="62" spans="1:33" x14ac:dyDescent="0.45">
      <c r="A62" s="130" t="s">
        <v>128</v>
      </c>
      <c r="B62" s="48" t="s">
        <v>472</v>
      </c>
      <c r="C62" s="48" t="s">
        <v>473</v>
      </c>
      <c r="D62" s="48" t="s">
        <v>474</v>
      </c>
      <c r="E62" s="48" t="s">
        <v>1299</v>
      </c>
      <c r="F62" s="48" t="s">
        <v>1300</v>
      </c>
      <c r="G62" s="48" t="s">
        <v>1301</v>
      </c>
      <c r="H62" s="48" t="s">
        <v>1302</v>
      </c>
      <c r="I62" s="48" t="s">
        <v>1303</v>
      </c>
      <c r="J62" s="48" t="s">
        <v>1304</v>
      </c>
      <c r="K62" s="48" t="s">
        <v>1305</v>
      </c>
      <c r="L62" s="48" t="s">
        <v>1306</v>
      </c>
      <c r="M62" s="48" t="s">
        <v>1307</v>
      </c>
      <c r="N62" s="48" t="s">
        <v>1308</v>
      </c>
      <c r="O62" s="48" t="s">
        <v>1309</v>
      </c>
      <c r="P62" s="48" t="s">
        <v>1310</v>
      </c>
      <c r="Q62" s="48" t="s">
        <v>1311</v>
      </c>
      <c r="R62" s="48" t="s">
        <v>1312</v>
      </c>
      <c r="S62" s="48" t="s">
        <v>1313</v>
      </c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</row>
    <row r="63" spans="1:33" x14ac:dyDescent="0.45">
      <c r="A63" s="130" t="s">
        <v>129</v>
      </c>
      <c r="B63" s="48" t="s">
        <v>475</v>
      </c>
      <c r="C63" s="48" t="s">
        <v>476</v>
      </c>
      <c r="D63" s="48" t="s">
        <v>477</v>
      </c>
      <c r="E63" s="48" t="s">
        <v>1314</v>
      </c>
      <c r="F63" s="48" t="s">
        <v>1315</v>
      </c>
      <c r="G63" s="48" t="s">
        <v>1316</v>
      </c>
      <c r="H63" s="48" t="s">
        <v>1317</v>
      </c>
      <c r="I63" s="48" t="s">
        <v>1318</v>
      </c>
      <c r="J63" s="48" t="s">
        <v>1319</v>
      </c>
      <c r="K63" s="48" t="s">
        <v>1320</v>
      </c>
      <c r="L63" s="48" t="s">
        <v>1321</v>
      </c>
      <c r="M63" s="48" t="s">
        <v>1322</v>
      </c>
      <c r="N63" s="48" t="s">
        <v>1323</v>
      </c>
      <c r="O63" s="48" t="s">
        <v>1324</v>
      </c>
      <c r="P63" s="48" t="s">
        <v>1325</v>
      </c>
      <c r="Q63" s="48" t="s">
        <v>1326</v>
      </c>
      <c r="R63" s="48" t="s">
        <v>1327</v>
      </c>
      <c r="S63" s="48" t="s">
        <v>1328</v>
      </c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</row>
    <row r="64" spans="1:33" x14ac:dyDescent="0.45">
      <c r="A64" s="130" t="s">
        <v>130</v>
      </c>
      <c r="B64" s="48" t="s">
        <v>478</v>
      </c>
      <c r="C64" s="48" t="s">
        <v>479</v>
      </c>
      <c r="D64" s="48" t="s">
        <v>480</v>
      </c>
      <c r="E64" s="48" t="s">
        <v>1329</v>
      </c>
      <c r="F64" s="48" t="s">
        <v>1330</v>
      </c>
      <c r="G64" s="48" t="s">
        <v>1331</v>
      </c>
      <c r="H64" s="48" t="s">
        <v>1332</v>
      </c>
      <c r="I64" s="48" t="s">
        <v>1333</v>
      </c>
      <c r="J64" s="48" t="s">
        <v>1334</v>
      </c>
      <c r="K64" s="48" t="s">
        <v>1335</v>
      </c>
      <c r="L64" s="48" t="s">
        <v>1336</v>
      </c>
      <c r="M64" s="48" t="s">
        <v>1337</v>
      </c>
      <c r="N64" s="48" t="s">
        <v>1338</v>
      </c>
      <c r="O64" s="48" t="s">
        <v>1339</v>
      </c>
      <c r="P64" s="48" t="s">
        <v>1340</v>
      </c>
      <c r="Q64" s="48" t="s">
        <v>1341</v>
      </c>
      <c r="R64" s="48" t="s">
        <v>1342</v>
      </c>
      <c r="S64" s="48" t="s">
        <v>1343</v>
      </c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</row>
    <row r="65" spans="1:33" x14ac:dyDescent="0.45">
      <c r="A65" s="130" t="s">
        <v>131</v>
      </c>
      <c r="B65" s="48" t="s">
        <v>481</v>
      </c>
      <c r="C65" s="48" t="s">
        <v>482</v>
      </c>
      <c r="D65" s="48" t="s">
        <v>483</v>
      </c>
      <c r="E65" s="48" t="s">
        <v>1344</v>
      </c>
      <c r="F65" s="48" t="s">
        <v>1345</v>
      </c>
      <c r="G65" s="48" t="s">
        <v>1346</v>
      </c>
      <c r="H65" s="48" t="s">
        <v>1347</v>
      </c>
      <c r="I65" s="48" t="s">
        <v>1348</v>
      </c>
      <c r="J65" s="48" t="s">
        <v>1349</v>
      </c>
      <c r="K65" s="48" t="s">
        <v>1350</v>
      </c>
      <c r="L65" s="48" t="s">
        <v>1351</v>
      </c>
      <c r="M65" s="48" t="s">
        <v>1352</v>
      </c>
      <c r="N65" s="48" t="s">
        <v>1353</v>
      </c>
      <c r="O65" s="48" t="s">
        <v>1354</v>
      </c>
      <c r="P65" s="48" t="s">
        <v>1355</v>
      </c>
      <c r="Q65" s="48" t="s">
        <v>1356</v>
      </c>
      <c r="R65" s="48" t="s">
        <v>1357</v>
      </c>
      <c r="S65" s="48" t="s">
        <v>1358</v>
      </c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</row>
    <row r="66" spans="1:33" x14ac:dyDescent="0.45">
      <c r="A66" s="130" t="s">
        <v>132</v>
      </c>
      <c r="B66" s="48" t="s">
        <v>484</v>
      </c>
      <c r="C66" s="48" t="s">
        <v>485</v>
      </c>
      <c r="D66" s="48" t="s">
        <v>486</v>
      </c>
      <c r="E66" s="48" t="s">
        <v>1359</v>
      </c>
      <c r="F66" s="48" t="s">
        <v>1360</v>
      </c>
      <c r="G66" s="48" t="s">
        <v>1361</v>
      </c>
      <c r="H66" s="48" t="s">
        <v>1362</v>
      </c>
      <c r="I66" s="48" t="s">
        <v>1363</v>
      </c>
      <c r="J66" s="48" t="s">
        <v>1364</v>
      </c>
      <c r="K66" s="48" t="s">
        <v>1365</v>
      </c>
      <c r="L66" s="48" t="s">
        <v>1366</v>
      </c>
      <c r="M66" s="48" t="s">
        <v>1367</v>
      </c>
      <c r="N66" s="48" t="s">
        <v>1368</v>
      </c>
      <c r="O66" s="48" t="s">
        <v>1369</v>
      </c>
      <c r="P66" s="48" t="s">
        <v>1370</v>
      </c>
      <c r="Q66" s="48" t="s">
        <v>1371</v>
      </c>
      <c r="R66" s="48" t="s">
        <v>1372</v>
      </c>
      <c r="S66" s="48" t="s">
        <v>1373</v>
      </c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</row>
    <row r="67" spans="1:33" x14ac:dyDescent="0.45">
      <c r="A67" s="130" t="s">
        <v>133</v>
      </c>
      <c r="B67" s="48" t="s">
        <v>487</v>
      </c>
      <c r="C67" s="48" t="s">
        <v>488</v>
      </c>
      <c r="D67" s="48" t="s">
        <v>489</v>
      </c>
      <c r="E67" s="48" t="s">
        <v>1374</v>
      </c>
      <c r="F67" s="48" t="s">
        <v>1375</v>
      </c>
      <c r="G67" s="48" t="s">
        <v>1376</v>
      </c>
      <c r="H67" s="48" t="s">
        <v>1377</v>
      </c>
      <c r="I67" s="48" t="s">
        <v>1378</v>
      </c>
      <c r="J67" s="48" t="s">
        <v>1379</v>
      </c>
      <c r="K67" s="48" t="s">
        <v>1380</v>
      </c>
      <c r="L67" s="48" t="s">
        <v>1381</v>
      </c>
      <c r="M67" s="48" t="s">
        <v>1382</v>
      </c>
      <c r="N67" s="48" t="s">
        <v>1383</v>
      </c>
      <c r="O67" s="48" t="s">
        <v>1384</v>
      </c>
      <c r="P67" s="48" t="s">
        <v>1385</v>
      </c>
      <c r="Q67" s="48" t="s">
        <v>1386</v>
      </c>
      <c r="R67" s="48" t="s">
        <v>1387</v>
      </c>
      <c r="S67" s="48" t="s">
        <v>1388</v>
      </c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</row>
    <row r="68" spans="1:33" x14ac:dyDescent="0.45">
      <c r="A68" s="130" t="s">
        <v>134</v>
      </c>
      <c r="B68" s="48" t="s">
        <v>490</v>
      </c>
      <c r="C68" s="48" t="s">
        <v>491</v>
      </c>
      <c r="D68" s="48" t="s">
        <v>492</v>
      </c>
      <c r="E68" s="48" t="s">
        <v>1389</v>
      </c>
      <c r="F68" s="48" t="s">
        <v>1390</v>
      </c>
      <c r="G68" s="48" t="s">
        <v>1391</v>
      </c>
      <c r="H68" s="48" t="s">
        <v>1392</v>
      </c>
      <c r="I68" s="48" t="s">
        <v>1393</v>
      </c>
      <c r="J68" s="48" t="s">
        <v>1394</v>
      </c>
      <c r="K68" s="48" t="s">
        <v>1395</v>
      </c>
      <c r="L68" s="48" t="s">
        <v>1396</v>
      </c>
      <c r="M68" s="48" t="s">
        <v>1397</v>
      </c>
      <c r="N68" s="48" t="s">
        <v>1398</v>
      </c>
      <c r="O68" s="48" t="s">
        <v>1399</v>
      </c>
      <c r="P68" s="48" t="s">
        <v>1400</v>
      </c>
      <c r="Q68" s="48" t="s">
        <v>1401</v>
      </c>
      <c r="R68" s="48" t="s">
        <v>1402</v>
      </c>
      <c r="S68" s="48" t="s">
        <v>1403</v>
      </c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</row>
    <row r="69" spans="1:33" x14ac:dyDescent="0.45">
      <c r="A69" s="130" t="s">
        <v>135</v>
      </c>
      <c r="B69" s="48" t="s">
        <v>493</v>
      </c>
      <c r="C69" s="48" t="s">
        <v>494</v>
      </c>
      <c r="D69" s="48" t="s">
        <v>495</v>
      </c>
      <c r="E69" s="48" t="s">
        <v>1404</v>
      </c>
      <c r="F69" s="48" t="s">
        <v>1405</v>
      </c>
      <c r="G69" s="48" t="s">
        <v>1406</v>
      </c>
      <c r="H69" s="48" t="s">
        <v>1407</v>
      </c>
      <c r="I69" s="48" t="s">
        <v>1408</v>
      </c>
      <c r="J69" s="48" t="s">
        <v>1409</v>
      </c>
      <c r="K69" s="48" t="s">
        <v>1410</v>
      </c>
      <c r="L69" s="48" t="s">
        <v>1411</v>
      </c>
      <c r="M69" s="48" t="s">
        <v>1412</v>
      </c>
      <c r="N69" s="48" t="s">
        <v>1413</v>
      </c>
      <c r="O69" s="48" t="s">
        <v>1414</v>
      </c>
      <c r="P69" s="48" t="s">
        <v>1415</v>
      </c>
      <c r="Q69" s="48" t="s">
        <v>1416</v>
      </c>
      <c r="R69" s="48" t="s">
        <v>1417</v>
      </c>
      <c r="S69" s="48" t="s">
        <v>1418</v>
      </c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</row>
    <row r="70" spans="1:33" x14ac:dyDescent="0.45">
      <c r="A70" s="130" t="s">
        <v>136</v>
      </c>
      <c r="B70" s="48" t="s">
        <v>248</v>
      </c>
      <c r="C70" s="48" t="s">
        <v>496</v>
      </c>
      <c r="D70" s="48" t="s">
        <v>497</v>
      </c>
      <c r="E70" s="48" t="s">
        <v>1419</v>
      </c>
      <c r="F70" s="48" t="s">
        <v>1420</v>
      </c>
      <c r="G70" s="48" t="s">
        <v>1421</v>
      </c>
      <c r="H70" s="48" t="s">
        <v>1422</v>
      </c>
      <c r="I70" s="48" t="s">
        <v>1423</v>
      </c>
      <c r="J70" s="48" t="s">
        <v>1424</v>
      </c>
      <c r="K70" s="48" t="s">
        <v>1425</v>
      </c>
      <c r="L70" s="48" t="s">
        <v>1426</v>
      </c>
      <c r="M70" s="48" t="s">
        <v>1427</v>
      </c>
      <c r="N70" s="48" t="s">
        <v>1428</v>
      </c>
      <c r="O70" s="48" t="s">
        <v>1429</v>
      </c>
      <c r="P70" s="48" t="s">
        <v>1430</v>
      </c>
      <c r="Q70" s="48" t="s">
        <v>1431</v>
      </c>
      <c r="R70" s="48" t="s">
        <v>1432</v>
      </c>
      <c r="S70" s="48" t="s">
        <v>1433</v>
      </c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</row>
    <row r="71" spans="1:33" x14ac:dyDescent="0.45"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</row>
    <row r="72" spans="1:33" x14ac:dyDescent="0.45"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</row>
    <row r="73" spans="1:33" x14ac:dyDescent="0.45">
      <c r="A73" s="130" t="s">
        <v>101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</row>
    <row r="74" spans="1:33" x14ac:dyDescent="0.45">
      <c r="A74" s="130" t="s">
        <v>120</v>
      </c>
      <c r="B74" s="48" t="s">
        <v>498</v>
      </c>
      <c r="C74" s="48" t="s">
        <v>499</v>
      </c>
      <c r="D74" s="48" t="s">
        <v>500</v>
      </c>
      <c r="E74" s="48" t="s">
        <v>1434</v>
      </c>
      <c r="F74" s="48" t="s">
        <v>1435</v>
      </c>
      <c r="G74" s="48" t="s">
        <v>1436</v>
      </c>
      <c r="H74" s="48" t="s">
        <v>1437</v>
      </c>
      <c r="I74" s="48" t="s">
        <v>1438</v>
      </c>
      <c r="J74" s="48" t="s">
        <v>1439</v>
      </c>
      <c r="K74" s="48" t="s">
        <v>1440</v>
      </c>
      <c r="L74" s="48" t="s">
        <v>1441</v>
      </c>
      <c r="M74" s="48" t="s">
        <v>1442</v>
      </c>
      <c r="N74" s="48" t="s">
        <v>1443</v>
      </c>
      <c r="O74" s="48" t="s">
        <v>1444</v>
      </c>
      <c r="P74" s="48" t="s">
        <v>1445</v>
      </c>
      <c r="Q74" s="48" t="s">
        <v>1446</v>
      </c>
      <c r="R74" s="48" t="s">
        <v>1447</v>
      </c>
      <c r="S74" s="48" t="s">
        <v>1448</v>
      </c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</row>
    <row r="75" spans="1:33" x14ac:dyDescent="0.45">
      <c r="A75" s="130" t="s">
        <v>121</v>
      </c>
      <c r="B75" s="48" t="s">
        <v>501</v>
      </c>
      <c r="C75" s="48" t="s">
        <v>502</v>
      </c>
      <c r="D75" s="48" t="s">
        <v>503</v>
      </c>
      <c r="E75" s="48" t="s">
        <v>1449</v>
      </c>
      <c r="F75" s="48" t="s">
        <v>1450</v>
      </c>
      <c r="G75" s="48" t="s">
        <v>1451</v>
      </c>
      <c r="H75" s="48" t="s">
        <v>1452</v>
      </c>
      <c r="I75" s="48" t="s">
        <v>1453</v>
      </c>
      <c r="J75" s="48" t="s">
        <v>1454</v>
      </c>
      <c r="K75" s="48" t="s">
        <v>1455</v>
      </c>
      <c r="L75" s="48" t="s">
        <v>1456</v>
      </c>
      <c r="M75" s="48" t="s">
        <v>1457</v>
      </c>
      <c r="N75" s="48" t="s">
        <v>1458</v>
      </c>
      <c r="O75" s="48" t="s">
        <v>1459</v>
      </c>
      <c r="P75" s="48" t="s">
        <v>1460</v>
      </c>
      <c r="Q75" s="48" t="s">
        <v>1461</v>
      </c>
      <c r="R75" s="48" t="s">
        <v>1462</v>
      </c>
      <c r="S75" s="48" t="s">
        <v>1463</v>
      </c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</row>
    <row r="76" spans="1:33" x14ac:dyDescent="0.45">
      <c r="A76" s="130" t="s">
        <v>122</v>
      </c>
      <c r="B76" s="48" t="s">
        <v>504</v>
      </c>
      <c r="C76" s="48" t="s">
        <v>505</v>
      </c>
      <c r="D76" s="48" t="s">
        <v>506</v>
      </c>
      <c r="E76" s="48" t="s">
        <v>1464</v>
      </c>
      <c r="F76" s="48" t="s">
        <v>1465</v>
      </c>
      <c r="G76" s="48" t="s">
        <v>1466</v>
      </c>
      <c r="H76" s="48" t="s">
        <v>1467</v>
      </c>
      <c r="I76" s="48" t="s">
        <v>1468</v>
      </c>
      <c r="J76" s="48" t="s">
        <v>1469</v>
      </c>
      <c r="K76" s="48" t="s">
        <v>1470</v>
      </c>
      <c r="L76" s="48" t="s">
        <v>1471</v>
      </c>
      <c r="M76" s="48" t="s">
        <v>1472</v>
      </c>
      <c r="N76" s="48" t="s">
        <v>1473</v>
      </c>
      <c r="O76" s="48" t="s">
        <v>1474</v>
      </c>
      <c r="P76" s="48" t="s">
        <v>1475</v>
      </c>
      <c r="Q76" s="48" t="s">
        <v>1476</v>
      </c>
      <c r="R76" s="48" t="s">
        <v>1477</v>
      </c>
      <c r="S76" s="48" t="s">
        <v>1478</v>
      </c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</row>
    <row r="77" spans="1:33" x14ac:dyDescent="0.45">
      <c r="A77" s="130" t="s">
        <v>123</v>
      </c>
      <c r="B77" s="48" t="s">
        <v>507</v>
      </c>
      <c r="C77" s="48" t="s">
        <v>508</v>
      </c>
      <c r="D77" s="48" t="s">
        <v>509</v>
      </c>
      <c r="E77" s="48" t="s">
        <v>1479</v>
      </c>
      <c r="F77" s="48" t="s">
        <v>1480</v>
      </c>
      <c r="G77" s="48" t="s">
        <v>1481</v>
      </c>
      <c r="H77" s="48" t="s">
        <v>1482</v>
      </c>
      <c r="I77" s="48" t="s">
        <v>1483</v>
      </c>
      <c r="J77" s="48" t="s">
        <v>1484</v>
      </c>
      <c r="K77" s="48" t="s">
        <v>1485</v>
      </c>
      <c r="L77" s="48" t="s">
        <v>1486</v>
      </c>
      <c r="M77" s="48" t="s">
        <v>1487</v>
      </c>
      <c r="N77" s="48" t="s">
        <v>1488</v>
      </c>
      <c r="O77" s="48" t="s">
        <v>1489</v>
      </c>
      <c r="P77" s="48" t="s">
        <v>1490</v>
      </c>
      <c r="Q77" s="48" t="s">
        <v>1491</v>
      </c>
      <c r="R77" s="48" t="s">
        <v>1492</v>
      </c>
      <c r="S77" s="48" t="s">
        <v>1493</v>
      </c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</row>
    <row r="78" spans="1:33" x14ac:dyDescent="0.45">
      <c r="A78" s="130" t="s">
        <v>124</v>
      </c>
      <c r="B78" s="48" t="s">
        <v>510</v>
      </c>
      <c r="C78" s="48" t="s">
        <v>511</v>
      </c>
      <c r="D78" s="48" t="s">
        <v>512</v>
      </c>
      <c r="E78" s="48" t="s">
        <v>1494</v>
      </c>
      <c r="F78" s="48" t="s">
        <v>1495</v>
      </c>
      <c r="G78" s="48" t="s">
        <v>1496</v>
      </c>
      <c r="H78" s="48" t="s">
        <v>1497</v>
      </c>
      <c r="I78" s="48" t="s">
        <v>1498</v>
      </c>
      <c r="J78" s="48" t="s">
        <v>1499</v>
      </c>
      <c r="K78" s="48" t="s">
        <v>1500</v>
      </c>
      <c r="L78" s="48" t="s">
        <v>1501</v>
      </c>
      <c r="M78" s="48" t="s">
        <v>1502</v>
      </c>
      <c r="N78" s="48" t="s">
        <v>1503</v>
      </c>
      <c r="O78" s="48" t="s">
        <v>1504</v>
      </c>
      <c r="P78" s="48" t="s">
        <v>1505</v>
      </c>
      <c r="Q78" s="48" t="s">
        <v>1506</v>
      </c>
      <c r="R78" s="48" t="s">
        <v>1507</v>
      </c>
      <c r="S78" s="48" t="s">
        <v>1508</v>
      </c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</row>
    <row r="79" spans="1:33" x14ac:dyDescent="0.45">
      <c r="A79" s="130" t="s">
        <v>125</v>
      </c>
      <c r="B79" s="48" t="s">
        <v>513</v>
      </c>
      <c r="C79" s="48" t="s">
        <v>514</v>
      </c>
      <c r="D79" s="48" t="s">
        <v>515</v>
      </c>
      <c r="E79" s="48" t="s">
        <v>1509</v>
      </c>
      <c r="F79" s="48" t="s">
        <v>1510</v>
      </c>
      <c r="G79" s="48" t="s">
        <v>1511</v>
      </c>
      <c r="H79" s="48" t="s">
        <v>1512</v>
      </c>
      <c r="I79" s="48" t="s">
        <v>1513</v>
      </c>
      <c r="J79" s="48" t="s">
        <v>1514</v>
      </c>
      <c r="K79" s="48" t="s">
        <v>1515</v>
      </c>
      <c r="L79" s="48" t="s">
        <v>1516</v>
      </c>
      <c r="M79" s="48" t="s">
        <v>1517</v>
      </c>
      <c r="N79" s="48" t="s">
        <v>1518</v>
      </c>
      <c r="O79" s="48" t="s">
        <v>1519</v>
      </c>
      <c r="P79" s="48" t="s">
        <v>1520</v>
      </c>
      <c r="Q79" s="48" t="s">
        <v>1521</v>
      </c>
      <c r="R79" s="48" t="s">
        <v>1522</v>
      </c>
      <c r="S79" s="48" t="s">
        <v>1523</v>
      </c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</row>
    <row r="80" spans="1:33" x14ac:dyDescent="0.45">
      <c r="A80" s="130" t="s">
        <v>126</v>
      </c>
      <c r="B80" s="48" t="s">
        <v>516</v>
      </c>
      <c r="C80" s="48" t="s">
        <v>517</v>
      </c>
      <c r="D80" s="48" t="s">
        <v>518</v>
      </c>
      <c r="E80" s="48" t="s">
        <v>1524</v>
      </c>
      <c r="F80" s="48" t="s">
        <v>1525</v>
      </c>
      <c r="G80" s="48" t="s">
        <v>1526</v>
      </c>
      <c r="H80" s="48" t="s">
        <v>1527</v>
      </c>
      <c r="I80" s="48" t="s">
        <v>1528</v>
      </c>
      <c r="J80" s="48" t="s">
        <v>1529</v>
      </c>
      <c r="K80" s="48" t="s">
        <v>1530</v>
      </c>
      <c r="L80" s="48" t="s">
        <v>1531</v>
      </c>
      <c r="M80" s="48" t="s">
        <v>1532</v>
      </c>
      <c r="N80" s="48" t="s">
        <v>1533</v>
      </c>
      <c r="O80" s="48" t="s">
        <v>1534</v>
      </c>
      <c r="P80" s="48" t="s">
        <v>1535</v>
      </c>
      <c r="Q80" s="48" t="s">
        <v>1536</v>
      </c>
      <c r="R80" s="48" t="s">
        <v>1537</v>
      </c>
      <c r="S80" s="48" t="s">
        <v>1538</v>
      </c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</row>
    <row r="81" spans="1:8474" x14ac:dyDescent="0.45">
      <c r="A81" s="130" t="s">
        <v>127</v>
      </c>
      <c r="B81" s="48" t="s">
        <v>519</v>
      </c>
      <c r="C81" s="48" t="s">
        <v>520</v>
      </c>
      <c r="D81" s="48" t="s">
        <v>521</v>
      </c>
      <c r="E81" s="48" t="s">
        <v>1539</v>
      </c>
      <c r="F81" s="48" t="s">
        <v>1540</v>
      </c>
      <c r="G81" s="48" t="s">
        <v>1541</v>
      </c>
      <c r="H81" s="48" t="s">
        <v>1542</v>
      </c>
      <c r="I81" s="48" t="s">
        <v>1543</v>
      </c>
      <c r="J81" s="48" t="s">
        <v>1544</v>
      </c>
      <c r="K81" s="48" t="s">
        <v>1545</v>
      </c>
      <c r="L81" s="48" t="s">
        <v>1546</v>
      </c>
      <c r="M81" s="48" t="s">
        <v>1547</v>
      </c>
      <c r="N81" s="48" t="s">
        <v>1548</v>
      </c>
      <c r="O81" s="48" t="s">
        <v>1549</v>
      </c>
      <c r="P81" s="48" t="s">
        <v>1550</v>
      </c>
      <c r="Q81" s="48" t="s">
        <v>1551</v>
      </c>
      <c r="R81" s="48" t="s">
        <v>1552</v>
      </c>
      <c r="S81" s="48" t="s">
        <v>1553</v>
      </c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</row>
    <row r="82" spans="1:8474" x14ac:dyDescent="0.45">
      <c r="A82" s="130" t="s">
        <v>128</v>
      </c>
      <c r="B82" s="48" t="s">
        <v>522</v>
      </c>
      <c r="C82" s="48" t="s">
        <v>523</v>
      </c>
      <c r="D82" s="48" t="s">
        <v>524</v>
      </c>
      <c r="E82" s="48" t="s">
        <v>1554</v>
      </c>
      <c r="F82" s="48" t="s">
        <v>1555</v>
      </c>
      <c r="G82" s="48" t="s">
        <v>1556</v>
      </c>
      <c r="H82" s="48" t="s">
        <v>1557</v>
      </c>
      <c r="I82" s="48" t="s">
        <v>1558</v>
      </c>
      <c r="J82" s="48" t="s">
        <v>1559</v>
      </c>
      <c r="K82" s="48" t="s">
        <v>1560</v>
      </c>
      <c r="L82" s="48" t="s">
        <v>1561</v>
      </c>
      <c r="M82" s="48" t="s">
        <v>1562</v>
      </c>
      <c r="N82" s="48" t="s">
        <v>1563</v>
      </c>
      <c r="O82" s="48" t="s">
        <v>1564</v>
      </c>
      <c r="P82" s="48" t="s">
        <v>1565</v>
      </c>
      <c r="Q82" s="48" t="s">
        <v>1566</v>
      </c>
      <c r="R82" s="48" t="s">
        <v>1567</v>
      </c>
      <c r="S82" s="48" t="s">
        <v>1568</v>
      </c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</row>
    <row r="83" spans="1:8474" x14ac:dyDescent="0.45">
      <c r="A83" s="130" t="s">
        <v>129</v>
      </c>
      <c r="B83" s="48" t="s">
        <v>525</v>
      </c>
      <c r="C83" s="48" t="s">
        <v>526</v>
      </c>
      <c r="D83" s="48" t="s">
        <v>527</v>
      </c>
      <c r="E83" s="48" t="s">
        <v>1569</v>
      </c>
      <c r="F83" s="48" t="s">
        <v>1570</v>
      </c>
      <c r="G83" s="48" t="s">
        <v>1571</v>
      </c>
      <c r="H83" s="48" t="s">
        <v>1572</v>
      </c>
      <c r="I83" s="48" t="s">
        <v>1573</v>
      </c>
      <c r="J83" s="48" t="s">
        <v>1574</v>
      </c>
      <c r="K83" s="48" t="s">
        <v>1575</v>
      </c>
      <c r="L83" s="48" t="s">
        <v>1576</v>
      </c>
      <c r="M83" s="48" t="s">
        <v>1577</v>
      </c>
      <c r="N83" s="48" t="s">
        <v>1578</v>
      </c>
      <c r="O83" s="48" t="s">
        <v>1579</v>
      </c>
      <c r="P83" s="48" t="s">
        <v>1580</v>
      </c>
      <c r="Q83" s="48" t="s">
        <v>1581</v>
      </c>
      <c r="R83" s="48" t="s">
        <v>1582</v>
      </c>
      <c r="S83" s="48" t="s">
        <v>1583</v>
      </c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</row>
    <row r="84" spans="1:8474" x14ac:dyDescent="0.45">
      <c r="A84" s="130" t="s">
        <v>130</v>
      </c>
      <c r="B84" s="48" t="s">
        <v>528</v>
      </c>
      <c r="C84" s="48" t="s">
        <v>529</v>
      </c>
      <c r="D84" s="48" t="s">
        <v>530</v>
      </c>
      <c r="E84" s="48" t="s">
        <v>1584</v>
      </c>
      <c r="F84" s="48" t="s">
        <v>1585</v>
      </c>
      <c r="G84" s="48" t="s">
        <v>1586</v>
      </c>
      <c r="H84" s="48" t="s">
        <v>1587</v>
      </c>
      <c r="I84" s="48" t="s">
        <v>1588</v>
      </c>
      <c r="J84" s="48" t="s">
        <v>1589</v>
      </c>
      <c r="K84" s="48" t="s">
        <v>1590</v>
      </c>
      <c r="L84" s="48" t="s">
        <v>1591</v>
      </c>
      <c r="M84" s="48" t="s">
        <v>1592</v>
      </c>
      <c r="N84" s="48" t="s">
        <v>1593</v>
      </c>
      <c r="O84" s="48" t="s">
        <v>1594</v>
      </c>
      <c r="P84" s="48" t="s">
        <v>1595</v>
      </c>
      <c r="Q84" s="48" t="s">
        <v>1596</v>
      </c>
      <c r="R84" s="48" t="s">
        <v>1597</v>
      </c>
      <c r="S84" s="48" t="s">
        <v>1598</v>
      </c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</row>
    <row r="85" spans="1:8474" x14ac:dyDescent="0.45">
      <c r="A85" s="130" t="s">
        <v>131</v>
      </c>
      <c r="B85" s="48" t="s">
        <v>531</v>
      </c>
      <c r="C85" s="48" t="s">
        <v>532</v>
      </c>
      <c r="D85" s="48" t="s">
        <v>533</v>
      </c>
      <c r="E85" s="48" t="s">
        <v>1599</v>
      </c>
      <c r="F85" s="48" t="s">
        <v>1600</v>
      </c>
      <c r="G85" s="48" t="s">
        <v>1601</v>
      </c>
      <c r="H85" s="48" t="s">
        <v>1602</v>
      </c>
      <c r="I85" s="48" t="s">
        <v>1603</v>
      </c>
      <c r="J85" s="48" t="s">
        <v>1604</v>
      </c>
      <c r="K85" s="48" t="s">
        <v>1605</v>
      </c>
      <c r="L85" s="48" t="s">
        <v>1606</v>
      </c>
      <c r="M85" s="48" t="s">
        <v>1607</v>
      </c>
      <c r="N85" s="48" t="s">
        <v>1608</v>
      </c>
      <c r="O85" s="48" t="s">
        <v>1609</v>
      </c>
      <c r="P85" s="48" t="s">
        <v>1610</v>
      </c>
      <c r="Q85" s="48" t="s">
        <v>1611</v>
      </c>
      <c r="R85" s="48" t="s">
        <v>1612</v>
      </c>
      <c r="S85" s="48" t="s">
        <v>1613</v>
      </c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</row>
    <row r="86" spans="1:8474" x14ac:dyDescent="0.45">
      <c r="A86" s="130" t="s">
        <v>132</v>
      </c>
      <c r="B86" s="48" t="s">
        <v>534</v>
      </c>
      <c r="C86" s="48" t="s">
        <v>535</v>
      </c>
      <c r="D86" s="48" t="s">
        <v>536</v>
      </c>
      <c r="E86" s="48" t="s">
        <v>1614</v>
      </c>
      <c r="F86" s="48" t="s">
        <v>1615</v>
      </c>
      <c r="G86" s="48" t="s">
        <v>1616</v>
      </c>
      <c r="H86" s="48" t="s">
        <v>1617</v>
      </c>
      <c r="I86" s="48" t="s">
        <v>1618</v>
      </c>
      <c r="J86" s="48" t="s">
        <v>1619</v>
      </c>
      <c r="K86" s="48" t="s">
        <v>1620</v>
      </c>
      <c r="L86" s="48" t="s">
        <v>1621</v>
      </c>
      <c r="M86" s="48" t="s">
        <v>1622</v>
      </c>
      <c r="N86" s="48" t="s">
        <v>1623</v>
      </c>
      <c r="O86" s="48" t="s">
        <v>1624</v>
      </c>
      <c r="P86" s="48" t="s">
        <v>1625</v>
      </c>
      <c r="Q86" s="48" t="s">
        <v>1626</v>
      </c>
      <c r="R86" s="48" t="s">
        <v>1627</v>
      </c>
      <c r="S86" s="48" t="s">
        <v>1628</v>
      </c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</row>
    <row r="87" spans="1:8474" x14ac:dyDescent="0.45">
      <c r="A87" s="130" t="s">
        <v>133</v>
      </c>
      <c r="B87" s="48" t="s">
        <v>537</v>
      </c>
      <c r="C87" s="48" t="s">
        <v>538</v>
      </c>
      <c r="D87" s="48" t="s">
        <v>539</v>
      </c>
      <c r="E87" s="48" t="s">
        <v>1629</v>
      </c>
      <c r="F87" s="48" t="s">
        <v>1630</v>
      </c>
      <c r="G87" s="48" t="s">
        <v>1631</v>
      </c>
      <c r="H87" s="48" t="s">
        <v>1632</v>
      </c>
      <c r="I87" s="48" t="s">
        <v>1633</v>
      </c>
      <c r="J87" s="48" t="s">
        <v>1634</v>
      </c>
      <c r="K87" s="48" t="s">
        <v>1635</v>
      </c>
      <c r="L87" s="48" t="s">
        <v>1636</v>
      </c>
      <c r="M87" s="48" t="s">
        <v>1637</v>
      </c>
      <c r="N87" s="48" t="s">
        <v>1638</v>
      </c>
      <c r="O87" s="48" t="s">
        <v>1639</v>
      </c>
      <c r="P87" s="48" t="s">
        <v>1640</v>
      </c>
      <c r="Q87" s="48" t="s">
        <v>1641</v>
      </c>
      <c r="R87" s="48" t="s">
        <v>1642</v>
      </c>
      <c r="S87" s="48" t="s">
        <v>1643</v>
      </c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</row>
    <row r="88" spans="1:8474" x14ac:dyDescent="0.45">
      <c r="A88" s="130" t="s">
        <v>134</v>
      </c>
      <c r="B88" s="48" t="s">
        <v>247</v>
      </c>
      <c r="C88" s="48" t="s">
        <v>540</v>
      </c>
      <c r="D88" s="48" t="s">
        <v>541</v>
      </c>
      <c r="E88" s="48" t="s">
        <v>1644</v>
      </c>
      <c r="F88" s="48" t="s">
        <v>1645</v>
      </c>
      <c r="G88" s="48" t="s">
        <v>1646</v>
      </c>
      <c r="H88" s="48" t="s">
        <v>1647</v>
      </c>
      <c r="I88" s="48" t="s">
        <v>1648</v>
      </c>
      <c r="J88" s="48" t="s">
        <v>1649</v>
      </c>
      <c r="K88" s="48" t="s">
        <v>1650</v>
      </c>
      <c r="L88" s="48" t="s">
        <v>1651</v>
      </c>
      <c r="M88" s="48" t="s">
        <v>1652</v>
      </c>
      <c r="N88" s="48" t="s">
        <v>1653</v>
      </c>
      <c r="O88" s="48" t="s">
        <v>1654</v>
      </c>
      <c r="P88" s="48" t="s">
        <v>1655</v>
      </c>
      <c r="Q88" s="48" t="s">
        <v>1656</v>
      </c>
      <c r="R88" s="48" t="s">
        <v>1657</v>
      </c>
      <c r="S88" s="48" t="s">
        <v>1658</v>
      </c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</row>
    <row r="89" spans="1:8474" x14ac:dyDescent="0.45">
      <c r="A89" s="130" t="s">
        <v>135</v>
      </c>
      <c r="B89" s="48" t="s">
        <v>542</v>
      </c>
      <c r="C89" s="48" t="s">
        <v>543</v>
      </c>
      <c r="D89" s="48" t="s">
        <v>544</v>
      </c>
      <c r="E89" s="48" t="s">
        <v>1659</v>
      </c>
      <c r="F89" s="48" t="s">
        <v>1660</v>
      </c>
      <c r="G89" s="48" t="s">
        <v>1661</v>
      </c>
      <c r="H89" s="48" t="s">
        <v>1662</v>
      </c>
      <c r="I89" s="48" t="s">
        <v>1663</v>
      </c>
      <c r="J89" s="48" t="s">
        <v>1664</v>
      </c>
      <c r="K89" s="48" t="s">
        <v>1665</v>
      </c>
      <c r="L89" s="48" t="s">
        <v>1666</v>
      </c>
      <c r="M89" s="48" t="s">
        <v>1667</v>
      </c>
      <c r="N89" s="48" t="s">
        <v>1668</v>
      </c>
      <c r="O89" s="48" t="s">
        <v>1669</v>
      </c>
      <c r="P89" s="48" t="s">
        <v>1670</v>
      </c>
      <c r="Q89" s="48" t="s">
        <v>1671</v>
      </c>
      <c r="R89" s="48" t="s">
        <v>1672</v>
      </c>
      <c r="S89" s="48" t="s">
        <v>1673</v>
      </c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</row>
    <row r="90" spans="1:8474" x14ac:dyDescent="0.45">
      <c r="A90" s="130" t="s">
        <v>136</v>
      </c>
      <c r="B90" s="48" t="s">
        <v>249</v>
      </c>
      <c r="C90" s="48" t="s">
        <v>545</v>
      </c>
      <c r="D90" s="48" t="s">
        <v>546</v>
      </c>
      <c r="E90" s="48" t="s">
        <v>1674</v>
      </c>
      <c r="F90" s="48" t="s">
        <v>1675</v>
      </c>
      <c r="G90" s="48" t="s">
        <v>1676</v>
      </c>
      <c r="H90" s="48" t="s">
        <v>1677</v>
      </c>
      <c r="I90" s="48" t="s">
        <v>1678</v>
      </c>
      <c r="J90" s="48" t="s">
        <v>1679</v>
      </c>
      <c r="K90" s="48" t="s">
        <v>1680</v>
      </c>
      <c r="L90" s="48" t="s">
        <v>1681</v>
      </c>
      <c r="M90" s="48" t="s">
        <v>1682</v>
      </c>
      <c r="N90" s="48" t="s">
        <v>1683</v>
      </c>
      <c r="O90" s="48" t="s">
        <v>1684</v>
      </c>
      <c r="P90" s="48" t="s">
        <v>1685</v>
      </c>
      <c r="Q90" s="48" t="s">
        <v>1686</v>
      </c>
      <c r="R90" s="48" t="s">
        <v>1687</v>
      </c>
      <c r="S90" s="48" t="s">
        <v>1688</v>
      </c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</row>
    <row r="94" spans="1:8474" ht="21" x14ac:dyDescent="0.45">
      <c r="A94" s="131" t="s">
        <v>244</v>
      </c>
      <c r="B94" s="49">
        <v>1</v>
      </c>
      <c r="C94" s="49">
        <v>2</v>
      </c>
      <c r="D94" s="49">
        <v>3</v>
      </c>
      <c r="E94" s="49">
        <v>4</v>
      </c>
      <c r="F94" s="49">
        <v>5</v>
      </c>
      <c r="G94" s="49">
        <v>6</v>
      </c>
      <c r="H94" s="49">
        <v>7</v>
      </c>
      <c r="I94" s="49">
        <v>8</v>
      </c>
      <c r="J94" s="49">
        <v>9</v>
      </c>
      <c r="K94" s="49">
        <v>10</v>
      </c>
      <c r="L94" s="49">
        <v>11</v>
      </c>
      <c r="M94" s="49">
        <v>12</v>
      </c>
      <c r="N94" s="49">
        <v>13</v>
      </c>
      <c r="O94" s="49">
        <v>14</v>
      </c>
      <c r="P94" s="49">
        <v>15</v>
      </c>
      <c r="Q94" s="49">
        <v>16</v>
      </c>
      <c r="R94" s="52">
        <v>17</v>
      </c>
      <c r="S94" s="52">
        <v>18</v>
      </c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  <c r="XP94" s="52"/>
      <c r="XQ94" s="52"/>
      <c r="XR94" s="52"/>
      <c r="XS94" s="52"/>
      <c r="XT94" s="52"/>
      <c r="XU94" s="52"/>
      <c r="XV94" s="52"/>
      <c r="XW94" s="52"/>
      <c r="XX94" s="52"/>
      <c r="XY94" s="52"/>
      <c r="XZ94" s="52"/>
      <c r="YA94" s="52"/>
      <c r="YB94" s="52"/>
      <c r="YC94" s="52"/>
      <c r="YD94" s="52"/>
      <c r="YE94" s="52"/>
      <c r="YF94" s="52"/>
      <c r="YG94" s="52"/>
      <c r="YH94" s="52"/>
      <c r="YI94" s="52"/>
      <c r="YJ94" s="52"/>
      <c r="YK94" s="52"/>
      <c r="YL94" s="52"/>
      <c r="YM94" s="52"/>
      <c r="YN94" s="52"/>
      <c r="YO94" s="52"/>
      <c r="YP94" s="52"/>
      <c r="YQ94" s="52"/>
      <c r="YR94" s="52"/>
      <c r="YS94" s="52"/>
      <c r="YT94" s="52"/>
      <c r="YU94" s="52"/>
      <c r="YV94" s="52"/>
      <c r="YW94" s="52"/>
      <c r="YX94" s="52"/>
      <c r="YY94" s="52"/>
      <c r="YZ94" s="52"/>
      <c r="ZA94" s="52"/>
      <c r="ZB94" s="52"/>
      <c r="ZC94" s="52"/>
      <c r="ZD94" s="52"/>
      <c r="ZE94" s="52"/>
      <c r="ZF94" s="52"/>
      <c r="ZG94" s="52"/>
      <c r="ZH94" s="52"/>
      <c r="ZI94" s="52"/>
      <c r="ZJ94" s="52"/>
      <c r="ZK94" s="52"/>
      <c r="ZL94" s="52"/>
      <c r="ZM94" s="52"/>
      <c r="ZN94" s="52"/>
      <c r="ZO94" s="52"/>
      <c r="ZP94" s="52"/>
      <c r="ZQ94" s="52"/>
      <c r="ZR94" s="52"/>
      <c r="ZS94" s="52"/>
      <c r="ZT94" s="52"/>
      <c r="ZU94" s="52"/>
      <c r="ZV94" s="52"/>
      <c r="ZW94" s="52"/>
      <c r="ZX94" s="52"/>
      <c r="ZY94" s="52"/>
      <c r="ZZ94" s="52"/>
      <c r="AAA94" s="52"/>
      <c r="AAB94" s="52"/>
      <c r="AAC94" s="52"/>
      <c r="AAD94" s="52"/>
      <c r="AAE94" s="52"/>
      <c r="AAF94" s="52"/>
      <c r="AAG94" s="52"/>
      <c r="AAH94" s="52"/>
      <c r="AAI94" s="52"/>
      <c r="AAJ94" s="52"/>
      <c r="AAK94" s="52"/>
      <c r="AAL94" s="52"/>
      <c r="AAM94" s="52"/>
      <c r="AAN94" s="52"/>
      <c r="AAO94" s="52"/>
      <c r="AAP94" s="52"/>
      <c r="AAQ94" s="52"/>
      <c r="AAR94" s="52"/>
      <c r="AAS94" s="52"/>
      <c r="AAT94" s="52"/>
      <c r="AAU94" s="52"/>
      <c r="AAV94" s="52"/>
      <c r="AAW94" s="52"/>
      <c r="AAX94" s="52"/>
      <c r="AAY94" s="52"/>
      <c r="AAZ94" s="52"/>
      <c r="ABA94" s="52"/>
      <c r="ABB94" s="52"/>
      <c r="ABC94" s="52"/>
      <c r="ABD94" s="52"/>
      <c r="ABE94" s="52"/>
      <c r="ABF94" s="52"/>
      <c r="ABG94" s="52"/>
      <c r="ABH94" s="52"/>
      <c r="ABI94" s="52"/>
      <c r="ABJ94" s="52"/>
      <c r="ABK94" s="52"/>
      <c r="ABL94" s="52"/>
      <c r="ABM94" s="52"/>
      <c r="ABN94" s="52"/>
      <c r="ABO94" s="52"/>
      <c r="ABP94" s="52"/>
      <c r="ABQ94" s="52"/>
      <c r="ABR94" s="52"/>
      <c r="ABS94" s="52"/>
      <c r="ABT94" s="52"/>
      <c r="ABU94" s="52"/>
      <c r="ABV94" s="52"/>
      <c r="ABW94" s="52"/>
      <c r="ABX94" s="52"/>
      <c r="ABY94" s="52"/>
      <c r="ABZ94" s="52"/>
      <c r="ACA94" s="52"/>
      <c r="ACB94" s="52"/>
      <c r="ACC94" s="52"/>
      <c r="ACD94" s="52"/>
      <c r="ACE94" s="52"/>
      <c r="ACF94" s="52"/>
      <c r="ACG94" s="52"/>
      <c r="ACH94" s="52"/>
      <c r="ACI94" s="52"/>
      <c r="ACJ94" s="52"/>
      <c r="ACK94" s="52"/>
      <c r="ACL94" s="52"/>
      <c r="ACM94" s="52"/>
      <c r="ACN94" s="52"/>
      <c r="ACO94" s="52"/>
      <c r="ACP94" s="52"/>
      <c r="ACQ94" s="52"/>
      <c r="ACR94" s="52"/>
      <c r="ACS94" s="52"/>
      <c r="ACT94" s="52"/>
      <c r="ACU94" s="52"/>
      <c r="ACV94" s="52"/>
      <c r="ACW94" s="52"/>
      <c r="ACX94" s="52"/>
      <c r="ACY94" s="52"/>
      <c r="ACZ94" s="52"/>
      <c r="ADA94" s="52"/>
      <c r="ADB94" s="52"/>
      <c r="ADC94" s="52"/>
      <c r="ADD94" s="52"/>
      <c r="ADE94" s="52"/>
      <c r="ADF94" s="52"/>
      <c r="ADG94" s="52"/>
      <c r="ADH94" s="52"/>
      <c r="ADI94" s="52"/>
      <c r="ADJ94" s="52"/>
      <c r="ADK94" s="52"/>
      <c r="ADL94" s="52"/>
      <c r="ADM94" s="52"/>
      <c r="ADN94" s="52"/>
      <c r="ADO94" s="52"/>
      <c r="ADP94" s="52"/>
      <c r="ADQ94" s="52"/>
      <c r="ADR94" s="52"/>
      <c r="ADS94" s="52"/>
      <c r="ADT94" s="52"/>
      <c r="ADU94" s="52"/>
      <c r="ADV94" s="52"/>
      <c r="ADW94" s="52"/>
      <c r="ADX94" s="52"/>
      <c r="ADY94" s="52"/>
      <c r="ADZ94" s="52"/>
      <c r="AEA94" s="52"/>
      <c r="AEB94" s="52"/>
      <c r="AEC94" s="52"/>
      <c r="AED94" s="52"/>
      <c r="AEE94" s="52"/>
      <c r="AEF94" s="52"/>
      <c r="AEG94" s="52"/>
      <c r="AEH94" s="52"/>
      <c r="AEI94" s="52"/>
      <c r="AEJ94" s="52"/>
      <c r="AEK94" s="52"/>
      <c r="AEL94" s="52"/>
      <c r="AEM94" s="52"/>
      <c r="AEN94" s="52"/>
      <c r="AEO94" s="52"/>
      <c r="AEP94" s="52"/>
      <c r="AEQ94" s="52"/>
      <c r="AER94" s="52"/>
      <c r="AES94" s="52"/>
      <c r="AET94" s="52"/>
      <c r="AEU94" s="52"/>
      <c r="AEV94" s="52"/>
      <c r="AEW94" s="52"/>
      <c r="AEX94" s="52"/>
      <c r="AEY94" s="52"/>
      <c r="AEZ94" s="52"/>
      <c r="AFA94" s="52"/>
      <c r="AFB94" s="52"/>
      <c r="AFC94" s="52"/>
      <c r="AFD94" s="52"/>
      <c r="AFE94" s="52"/>
      <c r="AFF94" s="52"/>
      <c r="AFG94" s="52"/>
      <c r="AFH94" s="52"/>
      <c r="AFI94" s="52"/>
      <c r="AFJ94" s="52"/>
      <c r="AFK94" s="52"/>
      <c r="AFL94" s="52"/>
      <c r="AFM94" s="52"/>
      <c r="AFN94" s="52"/>
      <c r="AFO94" s="52"/>
      <c r="AFP94" s="52"/>
      <c r="AFQ94" s="52"/>
      <c r="AFR94" s="52"/>
      <c r="AFS94" s="52"/>
      <c r="AFT94" s="52"/>
      <c r="AFU94" s="52"/>
      <c r="AFV94" s="52"/>
      <c r="AFW94" s="52"/>
      <c r="AFX94" s="52"/>
      <c r="AFY94" s="52"/>
      <c r="AFZ94" s="52"/>
      <c r="AGA94" s="52"/>
      <c r="AGB94" s="52"/>
      <c r="AGC94" s="52"/>
      <c r="AGD94" s="52"/>
      <c r="AGE94" s="52"/>
      <c r="AGF94" s="52"/>
      <c r="AGG94" s="52"/>
      <c r="AGH94" s="52"/>
      <c r="AGI94" s="52"/>
      <c r="AGJ94" s="52"/>
      <c r="AGK94" s="52"/>
      <c r="AGL94" s="52"/>
      <c r="AGM94" s="52"/>
      <c r="AGN94" s="52"/>
      <c r="AGO94" s="52"/>
      <c r="AGP94" s="52"/>
      <c r="AGQ94" s="52"/>
      <c r="AGR94" s="52"/>
      <c r="AGS94" s="52"/>
      <c r="AGT94" s="52"/>
      <c r="AGU94" s="52"/>
      <c r="AGV94" s="52"/>
      <c r="AGW94" s="52"/>
      <c r="AGX94" s="52"/>
      <c r="AGY94" s="52"/>
      <c r="AGZ94" s="52"/>
      <c r="AHA94" s="52"/>
      <c r="AHB94" s="52"/>
      <c r="AHC94" s="52"/>
      <c r="AHD94" s="52"/>
      <c r="AHE94" s="52"/>
      <c r="AHF94" s="52"/>
      <c r="AHG94" s="52"/>
      <c r="AHH94" s="52"/>
      <c r="AHI94" s="52"/>
      <c r="AHJ94" s="52"/>
      <c r="AHK94" s="52"/>
      <c r="AHL94" s="52"/>
      <c r="AHM94" s="52"/>
      <c r="AHN94" s="52"/>
      <c r="AHO94" s="52"/>
      <c r="AHP94" s="52"/>
      <c r="AHQ94" s="52"/>
      <c r="AHR94" s="52"/>
      <c r="AHS94" s="52"/>
      <c r="AHT94" s="52"/>
      <c r="AHU94" s="52"/>
      <c r="AHV94" s="52"/>
      <c r="AHW94" s="52"/>
      <c r="AHX94" s="52"/>
      <c r="AHY94" s="52"/>
      <c r="AHZ94" s="52"/>
      <c r="AIA94" s="52"/>
      <c r="AIB94" s="52"/>
      <c r="AIC94" s="52"/>
      <c r="AID94" s="52"/>
      <c r="AIE94" s="52"/>
      <c r="AIF94" s="52"/>
      <c r="AIG94" s="52"/>
      <c r="AIH94" s="52"/>
      <c r="AII94" s="52"/>
      <c r="AIJ94" s="52"/>
      <c r="AIK94" s="52"/>
      <c r="AIL94" s="52"/>
      <c r="AIM94" s="52"/>
      <c r="AIN94" s="52"/>
      <c r="AIO94" s="52"/>
      <c r="AIP94" s="52"/>
      <c r="AIQ94" s="52"/>
      <c r="AIR94" s="52"/>
      <c r="AIS94" s="52"/>
      <c r="AIT94" s="52"/>
      <c r="AIU94" s="52"/>
      <c r="AIV94" s="52"/>
      <c r="AIW94" s="52"/>
      <c r="AIX94" s="52"/>
      <c r="AIY94" s="52"/>
      <c r="AIZ94" s="52"/>
      <c r="AJA94" s="52"/>
      <c r="AJB94" s="52"/>
      <c r="AJC94" s="52"/>
      <c r="AJD94" s="52"/>
      <c r="AJE94" s="52"/>
      <c r="AJF94" s="52"/>
      <c r="AJG94" s="52"/>
      <c r="AJH94" s="52"/>
      <c r="AJI94" s="52"/>
      <c r="AJJ94" s="52"/>
      <c r="AJK94" s="52"/>
      <c r="AJL94" s="52"/>
      <c r="AJM94" s="52"/>
      <c r="AJN94" s="52"/>
      <c r="AJO94" s="52"/>
      <c r="AJP94" s="52"/>
      <c r="AJQ94" s="52"/>
      <c r="AJR94" s="52"/>
      <c r="AJS94" s="52"/>
      <c r="AJT94" s="52"/>
      <c r="AJU94" s="52"/>
      <c r="AJV94" s="52"/>
      <c r="AJW94" s="52"/>
      <c r="AJX94" s="52"/>
      <c r="AJY94" s="52"/>
      <c r="AJZ94" s="52"/>
      <c r="AKA94" s="52"/>
      <c r="AKB94" s="52"/>
      <c r="AKC94" s="52"/>
      <c r="AKD94" s="52"/>
      <c r="AKE94" s="52"/>
      <c r="AKF94" s="52"/>
      <c r="AKG94" s="52"/>
      <c r="AKH94" s="52"/>
      <c r="AKI94" s="52"/>
      <c r="AKJ94" s="52"/>
      <c r="AKK94" s="52"/>
      <c r="AKL94" s="52"/>
      <c r="AKM94" s="52"/>
      <c r="AKN94" s="52"/>
      <c r="AKO94" s="52"/>
      <c r="AKP94" s="52"/>
      <c r="AKQ94" s="52"/>
      <c r="AKR94" s="52"/>
      <c r="AKS94" s="52"/>
      <c r="AKT94" s="52"/>
      <c r="AKU94" s="52"/>
      <c r="AKV94" s="52"/>
      <c r="AKW94" s="52"/>
      <c r="AKX94" s="52"/>
      <c r="AKY94" s="52"/>
      <c r="AKZ94" s="52"/>
      <c r="ALA94" s="52"/>
      <c r="ALB94" s="52"/>
      <c r="ALC94" s="52"/>
      <c r="ALD94" s="52"/>
      <c r="ALE94" s="52"/>
      <c r="ALF94" s="52"/>
      <c r="ALG94" s="52"/>
      <c r="ALH94" s="52"/>
      <c r="ALI94" s="52"/>
      <c r="ALJ94" s="52"/>
      <c r="ALK94" s="52"/>
      <c r="ALL94" s="52"/>
      <c r="ALM94" s="52"/>
      <c r="ALN94" s="52"/>
      <c r="ALO94" s="52"/>
      <c r="ALP94" s="52"/>
      <c r="ALQ94" s="52"/>
      <c r="ALR94" s="52"/>
      <c r="ALS94" s="52"/>
      <c r="ALT94" s="52"/>
      <c r="ALU94" s="52"/>
      <c r="ALV94" s="52"/>
      <c r="ALW94" s="52"/>
      <c r="ALX94" s="52"/>
      <c r="ALY94" s="52"/>
      <c r="ALZ94" s="52"/>
      <c r="AMA94" s="52"/>
      <c r="AMB94" s="52"/>
      <c r="AMC94" s="52"/>
      <c r="AMD94" s="52"/>
      <c r="AME94" s="52"/>
      <c r="AMF94" s="52"/>
      <c r="AMG94" s="52"/>
      <c r="AMH94" s="52"/>
      <c r="AMI94" s="52"/>
      <c r="AMJ94" s="52"/>
      <c r="AMK94" s="52"/>
      <c r="AML94" s="52"/>
      <c r="AMM94" s="52"/>
      <c r="AMN94" s="52"/>
      <c r="AMO94" s="52"/>
      <c r="AMP94" s="52"/>
      <c r="AMQ94" s="52"/>
      <c r="AMR94" s="52"/>
      <c r="AMS94" s="52"/>
      <c r="AMT94" s="52"/>
      <c r="AMU94" s="52"/>
      <c r="AMV94" s="52"/>
      <c r="AMW94" s="52"/>
      <c r="AMX94" s="52"/>
      <c r="AMY94" s="52"/>
      <c r="AMZ94" s="52"/>
      <c r="ANA94" s="52"/>
      <c r="ANB94" s="52"/>
      <c r="ANC94" s="52"/>
      <c r="AND94" s="52"/>
      <c r="ANE94" s="52"/>
      <c r="ANF94" s="52"/>
      <c r="ANG94" s="52"/>
      <c r="ANH94" s="52"/>
      <c r="ANI94" s="52"/>
      <c r="ANJ94" s="52"/>
      <c r="ANK94" s="52"/>
      <c r="ANL94" s="52"/>
      <c r="ANM94" s="52"/>
      <c r="ANN94" s="52"/>
      <c r="ANO94" s="52"/>
      <c r="ANP94" s="52"/>
      <c r="ANQ94" s="52"/>
      <c r="ANR94" s="52"/>
      <c r="ANS94" s="52"/>
      <c r="ANT94" s="52"/>
      <c r="ANU94" s="52"/>
      <c r="ANV94" s="52"/>
      <c r="ANW94" s="52"/>
      <c r="ANX94" s="52"/>
      <c r="ANY94" s="52"/>
      <c r="ANZ94" s="52"/>
      <c r="AOA94" s="52"/>
      <c r="AOB94" s="52"/>
      <c r="AOC94" s="52"/>
      <c r="AOD94" s="52"/>
      <c r="AOE94" s="52"/>
      <c r="AOF94" s="52"/>
      <c r="AOG94" s="52"/>
      <c r="AOH94" s="52"/>
      <c r="AOI94" s="52"/>
      <c r="AOJ94" s="52"/>
      <c r="AOK94" s="52"/>
      <c r="AOL94" s="52"/>
      <c r="AOM94" s="52"/>
      <c r="AON94" s="52"/>
      <c r="AOO94" s="52"/>
      <c r="AOP94" s="52"/>
      <c r="AOQ94" s="52"/>
      <c r="AOR94" s="52"/>
      <c r="AOS94" s="52"/>
      <c r="AOT94" s="52"/>
      <c r="AOU94" s="52"/>
      <c r="AOV94" s="52"/>
      <c r="AOW94" s="52"/>
      <c r="AOX94" s="52"/>
      <c r="AOY94" s="52"/>
      <c r="AOZ94" s="52"/>
      <c r="APA94" s="52"/>
      <c r="APB94" s="52"/>
      <c r="APC94" s="52"/>
      <c r="APD94" s="52"/>
      <c r="APE94" s="52"/>
      <c r="APF94" s="52"/>
      <c r="APG94" s="52"/>
      <c r="APH94" s="52"/>
      <c r="API94" s="52"/>
      <c r="APJ94" s="52"/>
      <c r="APK94" s="52"/>
      <c r="APL94" s="52"/>
      <c r="APM94" s="52"/>
      <c r="APN94" s="52"/>
      <c r="APO94" s="52"/>
      <c r="APP94" s="52"/>
      <c r="APQ94" s="52"/>
      <c r="APR94" s="52"/>
      <c r="APS94" s="52"/>
      <c r="APT94" s="52"/>
      <c r="APU94" s="52"/>
      <c r="APV94" s="52"/>
      <c r="APW94" s="52"/>
      <c r="APX94" s="52"/>
      <c r="APY94" s="52"/>
      <c r="APZ94" s="52"/>
      <c r="AQA94" s="52"/>
      <c r="AQB94" s="52"/>
      <c r="AQC94" s="52"/>
      <c r="AQD94" s="52"/>
      <c r="AQE94" s="52"/>
      <c r="AQF94" s="52"/>
      <c r="AQG94" s="52"/>
      <c r="AQH94" s="52"/>
      <c r="AQI94" s="52"/>
      <c r="AQJ94" s="52"/>
      <c r="AQK94" s="52"/>
      <c r="AQL94" s="52"/>
      <c r="AQM94" s="52"/>
      <c r="AQN94" s="52"/>
      <c r="AQO94" s="52"/>
      <c r="AQP94" s="52"/>
      <c r="AQQ94" s="52"/>
      <c r="AQR94" s="52"/>
      <c r="AQS94" s="52"/>
      <c r="AQT94" s="52"/>
      <c r="AQU94" s="52"/>
      <c r="AQV94" s="52"/>
      <c r="AQW94" s="52"/>
      <c r="AQX94" s="52"/>
      <c r="AQY94" s="52"/>
      <c r="AQZ94" s="52"/>
      <c r="ARA94" s="52"/>
      <c r="ARB94" s="52"/>
      <c r="ARC94" s="52"/>
      <c r="ARD94" s="52"/>
      <c r="ARE94" s="52"/>
      <c r="ARF94" s="52"/>
      <c r="ARG94" s="52"/>
      <c r="ARH94" s="52"/>
      <c r="ARI94" s="52"/>
      <c r="ARJ94" s="52"/>
      <c r="ARK94" s="52"/>
      <c r="ARL94" s="52"/>
      <c r="ARM94" s="52"/>
      <c r="ARN94" s="52"/>
      <c r="ARO94" s="52"/>
      <c r="ARP94" s="52"/>
      <c r="ARQ94" s="52"/>
      <c r="ARR94" s="52"/>
      <c r="ARS94" s="52"/>
      <c r="ART94" s="52"/>
      <c r="ARU94" s="52"/>
      <c r="ARV94" s="52"/>
      <c r="ARW94" s="52"/>
      <c r="ARX94" s="52"/>
      <c r="ARY94" s="52"/>
      <c r="ARZ94" s="52"/>
      <c r="ASA94" s="52"/>
      <c r="ASB94" s="52"/>
      <c r="ASC94" s="52"/>
      <c r="ASD94" s="52"/>
      <c r="ASE94" s="52"/>
      <c r="ASF94" s="52"/>
      <c r="ASG94" s="52"/>
      <c r="ASH94" s="52"/>
      <c r="ASI94" s="52"/>
      <c r="ASJ94" s="52"/>
      <c r="ASK94" s="52"/>
      <c r="ASL94" s="52"/>
      <c r="ASM94" s="52"/>
      <c r="ASN94" s="52"/>
      <c r="ASO94" s="52"/>
      <c r="ASP94" s="52"/>
      <c r="ASQ94" s="52"/>
      <c r="ASR94" s="52"/>
      <c r="ASS94" s="52"/>
      <c r="AST94" s="52"/>
      <c r="ASU94" s="52"/>
      <c r="ASV94" s="52"/>
      <c r="ASW94" s="52"/>
      <c r="ASX94" s="52"/>
      <c r="ASY94" s="52"/>
      <c r="ASZ94" s="52"/>
      <c r="ATA94" s="52"/>
      <c r="ATB94" s="52"/>
      <c r="ATC94" s="52"/>
      <c r="ATD94" s="52"/>
      <c r="ATE94" s="52"/>
      <c r="ATF94" s="52"/>
      <c r="ATG94" s="52"/>
      <c r="ATH94" s="52"/>
      <c r="ATI94" s="52"/>
      <c r="ATJ94" s="52"/>
      <c r="ATK94" s="52"/>
      <c r="ATL94" s="52"/>
      <c r="ATM94" s="52"/>
      <c r="ATN94" s="52"/>
      <c r="ATO94" s="52"/>
      <c r="ATP94" s="52"/>
      <c r="ATQ94" s="52"/>
      <c r="ATR94" s="52"/>
      <c r="ATS94" s="52"/>
      <c r="ATT94" s="52"/>
      <c r="ATU94" s="52"/>
      <c r="ATV94" s="52"/>
      <c r="ATW94" s="52"/>
      <c r="ATX94" s="52"/>
      <c r="ATY94" s="52"/>
      <c r="ATZ94" s="52"/>
      <c r="AUA94" s="52"/>
      <c r="AUB94" s="52"/>
      <c r="AUC94" s="52"/>
      <c r="AUD94" s="52"/>
      <c r="AUE94" s="52"/>
      <c r="AUF94" s="52"/>
      <c r="AUG94" s="52"/>
      <c r="AUH94" s="52"/>
      <c r="AUI94" s="52"/>
      <c r="AUJ94" s="52"/>
      <c r="AUK94" s="52"/>
      <c r="AUL94" s="52"/>
      <c r="AUM94" s="52"/>
      <c r="AUN94" s="52"/>
      <c r="AUO94" s="52"/>
      <c r="AUP94" s="52"/>
      <c r="AUQ94" s="52"/>
      <c r="AUR94" s="52"/>
      <c r="AUS94" s="52"/>
      <c r="AUT94" s="52"/>
      <c r="AUU94" s="52"/>
      <c r="AUV94" s="52"/>
      <c r="AUW94" s="52"/>
      <c r="AUX94" s="52"/>
      <c r="AUY94" s="52"/>
      <c r="AUZ94" s="52"/>
      <c r="AVA94" s="52"/>
      <c r="AVB94" s="52"/>
      <c r="AVC94" s="52"/>
      <c r="AVD94" s="52"/>
      <c r="AVE94" s="52"/>
      <c r="AVF94" s="52"/>
      <c r="AVG94" s="52"/>
      <c r="AVH94" s="52"/>
      <c r="AVI94" s="52"/>
      <c r="AVJ94" s="52"/>
      <c r="AVK94" s="52"/>
      <c r="AVL94" s="52"/>
      <c r="AVM94" s="52"/>
      <c r="AVN94" s="52"/>
      <c r="AVO94" s="52"/>
      <c r="AVP94" s="52"/>
      <c r="AVQ94" s="52"/>
      <c r="AVR94" s="52"/>
      <c r="AVS94" s="52"/>
      <c r="AVT94" s="52"/>
      <c r="AVU94" s="52"/>
      <c r="AVV94" s="52"/>
      <c r="AVW94" s="52"/>
      <c r="AVX94" s="52"/>
      <c r="AVY94" s="52"/>
      <c r="AVZ94" s="52"/>
      <c r="AWA94" s="52"/>
      <c r="AWB94" s="52"/>
      <c r="AWC94" s="52"/>
      <c r="AWD94" s="52"/>
      <c r="AWE94" s="52"/>
      <c r="AWF94" s="52"/>
      <c r="AWG94" s="52"/>
      <c r="AWH94" s="52"/>
      <c r="AWI94" s="52"/>
      <c r="AWJ94" s="52"/>
      <c r="AWK94" s="52"/>
      <c r="AWL94" s="52"/>
      <c r="AWM94" s="52"/>
      <c r="AWN94" s="52"/>
      <c r="AWO94" s="52"/>
      <c r="AWP94" s="52"/>
      <c r="AWQ94" s="52"/>
      <c r="AWR94" s="52"/>
      <c r="AWS94" s="52"/>
      <c r="AWT94" s="52"/>
      <c r="AWU94" s="52"/>
      <c r="AWV94" s="52"/>
      <c r="AWW94" s="52"/>
      <c r="AWX94" s="52"/>
      <c r="AWY94" s="52"/>
      <c r="AWZ94" s="52"/>
      <c r="AXA94" s="52"/>
      <c r="AXB94" s="52"/>
      <c r="AXC94" s="52"/>
      <c r="AXD94" s="52"/>
      <c r="AXE94" s="52"/>
      <c r="AXF94" s="52"/>
      <c r="AXG94" s="52"/>
      <c r="AXH94" s="52"/>
      <c r="AXI94" s="52"/>
      <c r="AXJ94" s="52"/>
      <c r="AXK94" s="52"/>
      <c r="AXL94" s="52"/>
      <c r="AXM94" s="52"/>
      <c r="AXN94" s="52"/>
      <c r="AXO94" s="52"/>
      <c r="AXP94" s="52"/>
      <c r="AXQ94" s="52"/>
      <c r="AXR94" s="52"/>
      <c r="AXS94" s="52"/>
      <c r="AXT94" s="52"/>
      <c r="AXU94" s="52"/>
      <c r="AXV94" s="52"/>
      <c r="AXW94" s="52"/>
      <c r="AXX94" s="52"/>
      <c r="AXY94" s="52"/>
      <c r="AXZ94" s="52"/>
      <c r="AYA94" s="52"/>
      <c r="AYB94" s="52"/>
      <c r="AYC94" s="52"/>
      <c r="AYD94" s="52"/>
      <c r="AYE94" s="52"/>
      <c r="AYF94" s="52"/>
      <c r="AYG94" s="52"/>
      <c r="AYH94" s="52"/>
      <c r="AYI94" s="52"/>
      <c r="AYJ94" s="52"/>
      <c r="AYK94" s="52"/>
      <c r="AYL94" s="52"/>
      <c r="AYM94" s="52"/>
      <c r="AYN94" s="52"/>
      <c r="AYO94" s="52"/>
      <c r="AYP94" s="52"/>
      <c r="AYQ94" s="52"/>
      <c r="AYR94" s="52"/>
      <c r="AYS94" s="52"/>
      <c r="AYT94" s="52"/>
      <c r="AYU94" s="52"/>
      <c r="AYV94" s="52"/>
      <c r="AYW94" s="52"/>
      <c r="AYX94" s="52"/>
      <c r="AYY94" s="52"/>
      <c r="AYZ94" s="52"/>
      <c r="AZA94" s="52"/>
      <c r="AZB94" s="52"/>
      <c r="AZC94" s="52"/>
      <c r="AZD94" s="52"/>
      <c r="AZE94" s="52"/>
      <c r="AZF94" s="52"/>
      <c r="AZG94" s="52"/>
      <c r="AZH94" s="52"/>
      <c r="AZI94" s="52"/>
      <c r="AZJ94" s="52"/>
      <c r="AZK94" s="52"/>
      <c r="AZL94" s="52"/>
      <c r="AZM94" s="52"/>
      <c r="AZN94" s="52"/>
      <c r="AZO94" s="52"/>
      <c r="AZP94" s="52"/>
      <c r="AZQ94" s="52"/>
      <c r="AZR94" s="52"/>
      <c r="AZS94" s="52"/>
      <c r="AZT94" s="52"/>
      <c r="AZU94" s="52"/>
      <c r="AZV94" s="52"/>
      <c r="AZW94" s="52"/>
      <c r="AZX94" s="52"/>
      <c r="AZY94" s="52"/>
      <c r="AZZ94" s="52"/>
      <c r="BAA94" s="52"/>
      <c r="BAB94" s="52"/>
      <c r="BAC94" s="52"/>
      <c r="BAD94" s="52"/>
      <c r="BAE94" s="52"/>
      <c r="BAF94" s="52"/>
      <c r="BAG94" s="52"/>
      <c r="BAH94" s="52"/>
      <c r="BAI94" s="52"/>
      <c r="BAJ94" s="52"/>
      <c r="BAK94" s="52"/>
      <c r="BAL94" s="52"/>
      <c r="BAM94" s="52"/>
      <c r="BAN94" s="52"/>
      <c r="BAO94" s="52"/>
      <c r="BAP94" s="52"/>
      <c r="BAQ94" s="52"/>
      <c r="BAR94" s="52"/>
      <c r="BAS94" s="52"/>
      <c r="BAT94" s="52"/>
      <c r="BAU94" s="52"/>
      <c r="BAV94" s="52"/>
      <c r="BAW94" s="52"/>
      <c r="BAX94" s="52"/>
      <c r="BAY94" s="52"/>
      <c r="BAZ94" s="52"/>
      <c r="BBA94" s="52"/>
      <c r="BBB94" s="52"/>
      <c r="BBC94" s="52"/>
      <c r="BBD94" s="52"/>
      <c r="BBE94" s="52"/>
      <c r="BBF94" s="52"/>
      <c r="BBG94" s="52"/>
      <c r="BBH94" s="52"/>
      <c r="BBI94" s="52"/>
      <c r="BBJ94" s="52"/>
      <c r="BBK94" s="52"/>
      <c r="BBL94" s="52"/>
      <c r="BBM94" s="52"/>
      <c r="BBN94" s="52"/>
      <c r="BBO94" s="52"/>
      <c r="BBP94" s="52"/>
      <c r="BBQ94" s="52"/>
      <c r="BBR94" s="52"/>
      <c r="BBS94" s="52"/>
      <c r="BBT94" s="52"/>
      <c r="BBU94" s="52"/>
      <c r="BBV94" s="52"/>
      <c r="BBW94" s="52"/>
      <c r="BBX94" s="52"/>
      <c r="BBY94" s="52"/>
      <c r="BBZ94" s="52"/>
      <c r="BCA94" s="52"/>
      <c r="BCB94" s="52"/>
      <c r="BCC94" s="52"/>
      <c r="BCD94" s="52"/>
      <c r="BCE94" s="52"/>
      <c r="BCF94" s="52"/>
      <c r="BCG94" s="52"/>
      <c r="BCH94" s="52"/>
      <c r="BCI94" s="52"/>
      <c r="BCJ94" s="52"/>
      <c r="BCK94" s="52"/>
      <c r="BCL94" s="52"/>
      <c r="BCM94" s="52"/>
      <c r="BCN94" s="52"/>
      <c r="BCO94" s="52"/>
      <c r="BCP94" s="52"/>
      <c r="BCQ94" s="52"/>
      <c r="BCR94" s="52"/>
      <c r="BCS94" s="52"/>
      <c r="BCT94" s="52"/>
      <c r="BCU94" s="52"/>
      <c r="BCV94" s="52"/>
      <c r="BCW94" s="52"/>
      <c r="BCX94" s="52"/>
      <c r="BCY94" s="52"/>
      <c r="BCZ94" s="52"/>
      <c r="BDA94" s="52"/>
      <c r="BDB94" s="52"/>
      <c r="BDC94" s="52"/>
      <c r="BDD94" s="52"/>
      <c r="BDE94" s="52"/>
      <c r="BDF94" s="52"/>
      <c r="BDG94" s="52"/>
      <c r="BDH94" s="52"/>
      <c r="BDI94" s="52"/>
      <c r="BDJ94" s="52"/>
      <c r="BDK94" s="52"/>
      <c r="BDL94" s="52"/>
      <c r="BDM94" s="52"/>
      <c r="BDN94" s="52"/>
      <c r="BDO94" s="52"/>
      <c r="BDP94" s="52"/>
      <c r="BDQ94" s="52"/>
      <c r="BDR94" s="52"/>
      <c r="BDS94" s="52"/>
      <c r="BDT94" s="52"/>
      <c r="BDU94" s="52"/>
      <c r="BDV94" s="52"/>
      <c r="BDW94" s="52"/>
      <c r="BDX94" s="52"/>
      <c r="BDY94" s="52"/>
      <c r="BDZ94" s="52"/>
      <c r="BEA94" s="52"/>
      <c r="BEB94" s="52"/>
      <c r="BEC94" s="52"/>
      <c r="BED94" s="52"/>
      <c r="BEE94" s="52"/>
      <c r="BEF94" s="52"/>
      <c r="BEG94" s="52"/>
      <c r="BEH94" s="52"/>
      <c r="BEI94" s="52"/>
      <c r="BEJ94" s="52"/>
      <c r="BEK94" s="52"/>
      <c r="BEL94" s="52"/>
      <c r="BEM94" s="52"/>
      <c r="BEN94" s="52"/>
      <c r="BEO94" s="52"/>
      <c r="BEP94" s="52"/>
      <c r="BEQ94" s="52"/>
      <c r="BER94" s="52"/>
      <c r="BES94" s="52"/>
      <c r="BET94" s="52"/>
      <c r="BEU94" s="52"/>
      <c r="BEV94" s="52"/>
      <c r="BEW94" s="52"/>
      <c r="BEX94" s="52"/>
      <c r="BEY94" s="52"/>
      <c r="BEZ94" s="52"/>
      <c r="BFA94" s="52"/>
      <c r="BFB94" s="52"/>
      <c r="BFC94" s="52"/>
      <c r="BFD94" s="52"/>
      <c r="BFE94" s="52"/>
      <c r="BFF94" s="52"/>
      <c r="BFG94" s="52"/>
      <c r="BFH94" s="52"/>
      <c r="BFI94" s="52"/>
      <c r="BFJ94" s="52"/>
      <c r="BFK94" s="52"/>
      <c r="BFL94" s="52"/>
      <c r="BFM94" s="52"/>
      <c r="BFN94" s="52"/>
      <c r="BFO94" s="52"/>
      <c r="BFP94" s="52"/>
      <c r="BFQ94" s="52"/>
      <c r="BFR94" s="52"/>
      <c r="BFS94" s="52"/>
      <c r="BFT94" s="52"/>
      <c r="BFU94" s="52"/>
      <c r="BFV94" s="52"/>
      <c r="BFW94" s="52"/>
      <c r="BFX94" s="52"/>
      <c r="BFY94" s="52"/>
      <c r="BFZ94" s="52"/>
      <c r="BGA94" s="52"/>
      <c r="BGB94" s="52"/>
      <c r="BGC94" s="52"/>
      <c r="BGD94" s="52"/>
      <c r="BGE94" s="52"/>
      <c r="BGF94" s="52"/>
      <c r="BGG94" s="52"/>
      <c r="BGH94" s="52"/>
      <c r="BGI94" s="52"/>
      <c r="BGJ94" s="52"/>
      <c r="BGK94" s="52"/>
      <c r="BGL94" s="52"/>
      <c r="BGM94" s="52"/>
      <c r="BGN94" s="52"/>
      <c r="BGO94" s="52"/>
      <c r="BGP94" s="52"/>
      <c r="BGQ94" s="52"/>
      <c r="BGR94" s="52"/>
      <c r="BGS94" s="52"/>
      <c r="BGT94" s="52"/>
      <c r="BGU94" s="52"/>
      <c r="BGV94" s="52"/>
      <c r="BGW94" s="52"/>
      <c r="BGX94" s="52"/>
      <c r="BGY94" s="52"/>
      <c r="BGZ94" s="52"/>
      <c r="BHA94" s="52"/>
      <c r="BHB94" s="52"/>
      <c r="BHC94" s="52"/>
      <c r="BHD94" s="52"/>
      <c r="BHE94" s="52"/>
      <c r="BHF94" s="52"/>
      <c r="BHG94" s="52"/>
      <c r="BHH94" s="52"/>
      <c r="BHI94" s="52"/>
      <c r="BHJ94" s="52"/>
      <c r="BHK94" s="52"/>
      <c r="BHL94" s="52"/>
      <c r="BHM94" s="52"/>
      <c r="BHN94" s="52"/>
      <c r="BHO94" s="52"/>
      <c r="BHP94" s="52"/>
      <c r="BHQ94" s="52"/>
      <c r="BHR94" s="52"/>
      <c r="BHS94" s="52"/>
      <c r="BHT94" s="52"/>
      <c r="BHU94" s="52"/>
      <c r="BHV94" s="52"/>
      <c r="BHW94" s="52"/>
      <c r="BHX94" s="52"/>
      <c r="BHY94" s="52"/>
      <c r="BHZ94" s="52"/>
      <c r="BIA94" s="52"/>
      <c r="BIB94" s="52"/>
      <c r="BIC94" s="52"/>
      <c r="BID94" s="52"/>
      <c r="BIE94" s="52"/>
      <c r="BIF94" s="52"/>
      <c r="BIG94" s="52"/>
      <c r="BIH94" s="52"/>
      <c r="BII94" s="52"/>
      <c r="BIJ94" s="52"/>
      <c r="BIK94" s="52"/>
      <c r="BIL94" s="52"/>
      <c r="BIM94" s="52"/>
      <c r="BIN94" s="52"/>
      <c r="BIO94" s="52"/>
      <c r="BIP94" s="52"/>
      <c r="BIQ94" s="52"/>
      <c r="BIR94" s="52"/>
      <c r="BIS94" s="52"/>
      <c r="BIT94" s="52"/>
      <c r="BIU94" s="52"/>
      <c r="BIV94" s="52"/>
      <c r="BIW94" s="52"/>
      <c r="BIX94" s="52"/>
      <c r="BIY94" s="52"/>
      <c r="BIZ94" s="52"/>
      <c r="BJA94" s="52"/>
      <c r="BJB94" s="52"/>
      <c r="BJC94" s="52"/>
      <c r="BJD94" s="52"/>
      <c r="BJE94" s="52"/>
      <c r="BJF94" s="52"/>
      <c r="BJG94" s="52"/>
      <c r="BJH94" s="52"/>
      <c r="BJI94" s="52"/>
      <c r="BJJ94" s="52"/>
      <c r="BJK94" s="52"/>
      <c r="BJL94" s="52"/>
      <c r="BJM94" s="52"/>
      <c r="BJN94" s="52"/>
      <c r="BJO94" s="52"/>
      <c r="BJP94" s="52"/>
      <c r="BJQ94" s="52"/>
      <c r="BJR94" s="52"/>
      <c r="BJS94" s="52"/>
      <c r="BJT94" s="52"/>
      <c r="BJU94" s="52"/>
      <c r="BJV94" s="52"/>
      <c r="BJW94" s="52"/>
      <c r="BJX94" s="52"/>
      <c r="BJY94" s="52"/>
      <c r="BJZ94" s="52"/>
      <c r="BKA94" s="52"/>
      <c r="BKB94" s="52"/>
      <c r="BKC94" s="52"/>
      <c r="BKD94" s="52"/>
      <c r="BKE94" s="52"/>
      <c r="BKF94" s="52"/>
      <c r="BKG94" s="52"/>
      <c r="BKH94" s="52"/>
      <c r="BKI94" s="52"/>
      <c r="BKJ94" s="52"/>
      <c r="BKK94" s="52"/>
      <c r="BKL94" s="52"/>
      <c r="BKM94" s="52"/>
      <c r="BKN94" s="52"/>
      <c r="BKO94" s="52"/>
      <c r="BKP94" s="52"/>
      <c r="BKQ94" s="52"/>
      <c r="BKR94" s="52"/>
      <c r="BKS94" s="52"/>
      <c r="BKT94" s="52"/>
      <c r="BKU94" s="52"/>
      <c r="BKV94" s="52"/>
      <c r="BKW94" s="52"/>
      <c r="BKX94" s="52"/>
      <c r="BKY94" s="52"/>
      <c r="BKZ94" s="52"/>
      <c r="BLA94" s="52"/>
      <c r="BLB94" s="52"/>
      <c r="BLC94" s="52"/>
      <c r="BLD94" s="52"/>
      <c r="BLE94" s="52"/>
      <c r="BLF94" s="52"/>
      <c r="BLG94" s="52"/>
      <c r="BLH94" s="52"/>
      <c r="BLI94" s="52"/>
      <c r="BLJ94" s="52"/>
      <c r="BLK94" s="52"/>
      <c r="BLL94" s="52"/>
      <c r="BLM94" s="52"/>
      <c r="BLN94" s="52"/>
      <c r="BLO94" s="52"/>
      <c r="BLP94" s="52"/>
      <c r="BLQ94" s="52"/>
      <c r="BLR94" s="52"/>
      <c r="BLS94" s="52"/>
      <c r="BLT94" s="52"/>
      <c r="BLU94" s="52"/>
      <c r="BLV94" s="52"/>
      <c r="BLW94" s="52"/>
      <c r="BLX94" s="52"/>
      <c r="BLY94" s="52"/>
      <c r="BLZ94" s="52"/>
      <c r="BMA94" s="52"/>
      <c r="BMB94" s="52"/>
      <c r="BMC94" s="52"/>
      <c r="BMD94" s="52"/>
      <c r="BME94" s="52"/>
      <c r="BMF94" s="52"/>
      <c r="BMG94" s="52"/>
      <c r="BMH94" s="52"/>
      <c r="BMI94" s="52"/>
      <c r="BMJ94" s="52"/>
      <c r="BMK94" s="52"/>
      <c r="BML94" s="52"/>
      <c r="BMM94" s="52"/>
      <c r="BMN94" s="52"/>
      <c r="BMO94" s="52"/>
      <c r="BMP94" s="52"/>
      <c r="BMQ94" s="52"/>
      <c r="BMR94" s="52"/>
      <c r="BMS94" s="52"/>
      <c r="BMT94" s="52"/>
      <c r="BMU94" s="52"/>
      <c r="BMV94" s="52"/>
      <c r="BMW94" s="52"/>
      <c r="BMX94" s="52"/>
      <c r="BMY94" s="52"/>
      <c r="BMZ94" s="52"/>
      <c r="BNA94" s="52"/>
      <c r="BNB94" s="52"/>
      <c r="BNC94" s="52"/>
      <c r="BND94" s="52"/>
      <c r="BNE94" s="52"/>
      <c r="BNF94" s="52"/>
      <c r="BNG94" s="52"/>
      <c r="BNH94" s="52"/>
      <c r="BNI94" s="52"/>
      <c r="BNJ94" s="52"/>
      <c r="BNK94" s="52"/>
      <c r="BNL94" s="52"/>
      <c r="BNM94" s="52"/>
      <c r="BNN94" s="52"/>
      <c r="BNO94" s="52"/>
      <c r="BNP94" s="52"/>
      <c r="BNQ94" s="52"/>
      <c r="BNR94" s="52"/>
      <c r="BNS94" s="52"/>
      <c r="BNT94" s="52"/>
      <c r="BNU94" s="52"/>
      <c r="BNV94" s="52"/>
      <c r="BNW94" s="52"/>
      <c r="BNX94" s="52"/>
      <c r="BNY94" s="52"/>
      <c r="BNZ94" s="52"/>
      <c r="BOA94" s="52"/>
      <c r="BOB94" s="52"/>
      <c r="BOC94" s="52"/>
      <c r="BOD94" s="52"/>
      <c r="BOE94" s="52"/>
      <c r="BOF94" s="52"/>
      <c r="BOG94" s="52"/>
      <c r="BOH94" s="52"/>
      <c r="BOI94" s="52"/>
      <c r="BOJ94" s="52"/>
      <c r="BOK94" s="52"/>
      <c r="BOL94" s="52"/>
      <c r="BOM94" s="52"/>
      <c r="BON94" s="52"/>
      <c r="BOO94" s="52"/>
      <c r="BOP94" s="52"/>
      <c r="BOQ94" s="52"/>
      <c r="BOR94" s="52"/>
      <c r="BOS94" s="52"/>
      <c r="BOT94" s="52"/>
      <c r="BOU94" s="52"/>
      <c r="BOV94" s="52"/>
      <c r="BOW94" s="52"/>
      <c r="BOX94" s="52"/>
      <c r="BOY94" s="52"/>
      <c r="BOZ94" s="52"/>
      <c r="BPA94" s="52"/>
      <c r="BPB94" s="52"/>
      <c r="BPC94" s="52"/>
      <c r="BPD94" s="52"/>
      <c r="BPE94" s="52"/>
      <c r="BPF94" s="52"/>
      <c r="BPG94" s="52"/>
      <c r="BPH94" s="52"/>
      <c r="BPI94" s="52"/>
      <c r="BPJ94" s="52"/>
      <c r="BPK94" s="52"/>
      <c r="BPL94" s="52"/>
      <c r="BPM94" s="52"/>
      <c r="BPN94" s="52"/>
      <c r="BPO94" s="52"/>
      <c r="BPP94" s="52"/>
      <c r="BPQ94" s="52"/>
      <c r="BPR94" s="52"/>
      <c r="BPS94" s="52"/>
      <c r="BPT94" s="52"/>
      <c r="BPU94" s="52"/>
      <c r="BPV94" s="52"/>
      <c r="BPW94" s="52"/>
      <c r="BPX94" s="52"/>
      <c r="BPY94" s="52"/>
      <c r="BPZ94" s="52"/>
      <c r="BQA94" s="52"/>
      <c r="BQB94" s="52"/>
      <c r="BQC94" s="52"/>
      <c r="BQD94" s="52"/>
      <c r="BQE94" s="52"/>
      <c r="BQF94" s="52"/>
      <c r="BQG94" s="52"/>
      <c r="BQH94" s="52"/>
      <c r="BQI94" s="52"/>
      <c r="BQJ94" s="52"/>
      <c r="BQK94" s="52"/>
      <c r="BQL94" s="52"/>
      <c r="BQM94" s="52"/>
      <c r="BQN94" s="52"/>
      <c r="BQO94" s="52"/>
      <c r="BQP94" s="52"/>
      <c r="BQQ94" s="52"/>
      <c r="BQR94" s="52"/>
      <c r="BQS94" s="52"/>
      <c r="BQT94" s="52"/>
      <c r="BQU94" s="52"/>
      <c r="BQV94" s="52"/>
      <c r="BQW94" s="52"/>
      <c r="BQX94" s="52"/>
      <c r="BQY94" s="52"/>
      <c r="BQZ94" s="52"/>
      <c r="BRA94" s="52"/>
      <c r="BRB94" s="52"/>
      <c r="BRC94" s="52"/>
      <c r="BRD94" s="52"/>
      <c r="BRE94" s="52"/>
      <c r="BRF94" s="52"/>
      <c r="BRG94" s="52"/>
      <c r="BRH94" s="52"/>
      <c r="BRI94" s="52"/>
      <c r="BRJ94" s="52"/>
      <c r="BRK94" s="52"/>
      <c r="BRL94" s="52"/>
      <c r="BRM94" s="52"/>
      <c r="BRN94" s="52"/>
      <c r="BRO94" s="52"/>
      <c r="BRP94" s="52"/>
      <c r="BRQ94" s="52"/>
      <c r="BRR94" s="52"/>
      <c r="BRS94" s="52"/>
      <c r="BRT94" s="52"/>
      <c r="BRU94" s="52"/>
      <c r="BRV94" s="52"/>
      <c r="BRW94" s="52"/>
      <c r="BRX94" s="52"/>
      <c r="BRY94" s="52"/>
      <c r="BRZ94" s="52"/>
      <c r="BSA94" s="52"/>
      <c r="BSB94" s="52"/>
      <c r="BSC94" s="52"/>
      <c r="BSD94" s="52"/>
      <c r="BSE94" s="52"/>
      <c r="BSF94" s="52"/>
      <c r="BSG94" s="52"/>
      <c r="BSH94" s="52"/>
      <c r="BSI94" s="52"/>
      <c r="BSJ94" s="52"/>
      <c r="BSK94" s="52"/>
      <c r="BSL94" s="52"/>
      <c r="BSM94" s="52"/>
      <c r="BSN94" s="52"/>
      <c r="BSO94" s="52"/>
      <c r="BSP94" s="52"/>
      <c r="BSQ94" s="52"/>
      <c r="BSR94" s="52"/>
      <c r="BSS94" s="52"/>
      <c r="BST94" s="52"/>
      <c r="BSU94" s="52"/>
      <c r="BSV94" s="52"/>
      <c r="BSW94" s="52"/>
      <c r="BSX94" s="52"/>
      <c r="BSY94" s="52"/>
      <c r="BSZ94" s="52"/>
      <c r="BTA94" s="52"/>
      <c r="BTB94" s="52"/>
      <c r="BTC94" s="52"/>
      <c r="BTD94" s="52"/>
      <c r="BTE94" s="52"/>
      <c r="BTF94" s="52"/>
      <c r="BTG94" s="52"/>
      <c r="BTH94" s="52"/>
      <c r="BTI94" s="52"/>
      <c r="BTJ94" s="52"/>
      <c r="BTK94" s="52"/>
      <c r="BTL94" s="52"/>
      <c r="BTM94" s="52"/>
      <c r="BTN94" s="52"/>
      <c r="BTO94" s="52"/>
      <c r="BTP94" s="52"/>
      <c r="BTQ94" s="52"/>
      <c r="BTR94" s="52"/>
      <c r="BTS94" s="52"/>
      <c r="BTT94" s="52"/>
      <c r="BTU94" s="52"/>
      <c r="BTV94" s="52"/>
      <c r="BTW94" s="52"/>
      <c r="BTX94" s="52"/>
      <c r="BTY94" s="52"/>
      <c r="BTZ94" s="52"/>
      <c r="BUA94" s="52"/>
      <c r="BUB94" s="52"/>
      <c r="BUC94" s="52"/>
      <c r="BUD94" s="52"/>
      <c r="BUE94" s="52"/>
      <c r="BUF94" s="52"/>
      <c r="BUG94" s="52"/>
      <c r="BUH94" s="52"/>
      <c r="BUI94" s="52"/>
      <c r="BUJ94" s="52"/>
      <c r="BUK94" s="52"/>
      <c r="BUL94" s="52"/>
      <c r="BUM94" s="52"/>
      <c r="BUN94" s="52"/>
      <c r="BUO94" s="52"/>
      <c r="BUP94" s="52"/>
      <c r="BUQ94" s="52"/>
      <c r="BUR94" s="52"/>
      <c r="BUS94" s="52"/>
      <c r="BUT94" s="52"/>
      <c r="BUU94" s="52"/>
      <c r="BUV94" s="52"/>
      <c r="BUW94" s="52"/>
      <c r="BUX94" s="52"/>
      <c r="BUY94" s="52"/>
      <c r="BUZ94" s="52"/>
      <c r="BVA94" s="52"/>
      <c r="BVB94" s="52"/>
      <c r="BVC94" s="52"/>
      <c r="BVD94" s="52"/>
      <c r="BVE94" s="52"/>
      <c r="BVF94" s="52"/>
      <c r="BVG94" s="52"/>
      <c r="BVH94" s="52"/>
      <c r="BVI94" s="52"/>
      <c r="BVJ94" s="52"/>
      <c r="BVK94" s="52"/>
      <c r="BVL94" s="52"/>
      <c r="BVM94" s="52"/>
      <c r="BVN94" s="52"/>
      <c r="BVO94" s="52"/>
      <c r="BVP94" s="52"/>
      <c r="BVQ94" s="52"/>
      <c r="BVR94" s="52"/>
      <c r="BVS94" s="52"/>
      <c r="BVT94" s="52"/>
      <c r="BVU94" s="52"/>
      <c r="BVV94" s="52"/>
      <c r="BVW94" s="52"/>
      <c r="BVX94" s="52"/>
      <c r="BVY94" s="52"/>
      <c r="BVZ94" s="52"/>
      <c r="BWA94" s="52"/>
      <c r="BWB94" s="52"/>
      <c r="BWC94" s="52"/>
      <c r="BWD94" s="52"/>
      <c r="BWE94" s="52"/>
      <c r="BWF94" s="52"/>
      <c r="BWG94" s="52"/>
      <c r="BWH94" s="52"/>
      <c r="BWI94" s="52"/>
      <c r="BWJ94" s="52"/>
      <c r="BWK94" s="52"/>
      <c r="BWL94" s="52"/>
      <c r="BWM94" s="52"/>
      <c r="BWN94" s="52"/>
      <c r="BWO94" s="52"/>
      <c r="BWP94" s="52"/>
      <c r="BWQ94" s="52"/>
      <c r="BWR94" s="52"/>
      <c r="BWS94" s="52"/>
      <c r="BWT94" s="52"/>
      <c r="BWU94" s="52"/>
      <c r="BWV94" s="52"/>
      <c r="BWW94" s="52"/>
      <c r="BWX94" s="52"/>
      <c r="BWY94" s="52"/>
      <c r="BWZ94" s="52"/>
      <c r="BXA94" s="52"/>
      <c r="BXB94" s="52"/>
      <c r="BXC94" s="52"/>
      <c r="BXD94" s="52"/>
      <c r="BXE94" s="52"/>
      <c r="BXF94" s="52"/>
      <c r="BXG94" s="52"/>
      <c r="BXH94" s="52"/>
      <c r="BXI94" s="52"/>
      <c r="BXJ94" s="52"/>
      <c r="BXK94" s="52"/>
      <c r="BXL94" s="52"/>
      <c r="BXM94" s="52"/>
      <c r="BXN94" s="52"/>
      <c r="BXO94" s="52"/>
      <c r="BXP94" s="52"/>
      <c r="BXQ94" s="52"/>
      <c r="BXR94" s="52"/>
      <c r="BXS94" s="52"/>
      <c r="BXT94" s="52"/>
      <c r="BXU94" s="52"/>
      <c r="BXV94" s="52"/>
      <c r="BXW94" s="52"/>
      <c r="BXX94" s="52"/>
      <c r="BXY94" s="52"/>
      <c r="BXZ94" s="52"/>
      <c r="BYA94" s="52"/>
      <c r="BYB94" s="52"/>
      <c r="BYC94" s="52"/>
      <c r="BYD94" s="52"/>
      <c r="BYE94" s="52"/>
      <c r="BYF94" s="52"/>
      <c r="BYG94" s="52"/>
      <c r="BYH94" s="52"/>
      <c r="BYI94" s="52"/>
      <c r="BYJ94" s="52"/>
      <c r="BYK94" s="52"/>
      <c r="BYL94" s="52"/>
      <c r="BYM94" s="52"/>
      <c r="BYN94" s="52"/>
      <c r="BYO94" s="52"/>
      <c r="BYP94" s="52"/>
      <c r="BYQ94" s="52"/>
      <c r="BYR94" s="52"/>
      <c r="BYS94" s="52"/>
      <c r="BYT94" s="52"/>
      <c r="BYU94" s="52"/>
      <c r="BYV94" s="52"/>
      <c r="BYW94" s="52"/>
      <c r="BYX94" s="52"/>
      <c r="BYY94" s="52"/>
      <c r="BYZ94" s="52"/>
      <c r="BZA94" s="52"/>
      <c r="BZB94" s="52"/>
      <c r="BZC94" s="52"/>
      <c r="BZD94" s="52"/>
      <c r="BZE94" s="52"/>
      <c r="BZF94" s="52"/>
      <c r="BZG94" s="52"/>
      <c r="BZH94" s="52"/>
      <c r="BZI94" s="52"/>
      <c r="BZJ94" s="52"/>
      <c r="BZK94" s="52"/>
      <c r="BZL94" s="52"/>
      <c r="BZM94" s="52"/>
      <c r="BZN94" s="52"/>
      <c r="BZO94" s="52"/>
      <c r="BZP94" s="52"/>
      <c r="BZQ94" s="52"/>
      <c r="BZR94" s="52"/>
      <c r="BZS94" s="52"/>
      <c r="BZT94" s="52"/>
      <c r="BZU94" s="52"/>
      <c r="BZV94" s="52"/>
      <c r="BZW94" s="52"/>
      <c r="BZX94" s="52"/>
      <c r="BZY94" s="52"/>
      <c r="BZZ94" s="52"/>
      <c r="CAA94" s="52"/>
      <c r="CAB94" s="52"/>
      <c r="CAC94" s="52"/>
      <c r="CAD94" s="52"/>
      <c r="CAE94" s="52"/>
      <c r="CAF94" s="52"/>
      <c r="CAG94" s="52"/>
      <c r="CAH94" s="52"/>
      <c r="CAI94" s="52"/>
      <c r="CAJ94" s="52"/>
      <c r="CAK94" s="52"/>
      <c r="CAL94" s="52"/>
      <c r="CAM94" s="52"/>
      <c r="CAN94" s="52"/>
      <c r="CAO94" s="52"/>
      <c r="CAP94" s="52"/>
      <c r="CAQ94" s="52"/>
      <c r="CAR94" s="52"/>
      <c r="CAS94" s="52"/>
      <c r="CAT94" s="52"/>
      <c r="CAU94" s="52"/>
      <c r="CAV94" s="52"/>
      <c r="CAW94" s="52"/>
      <c r="CAX94" s="52"/>
      <c r="CAY94" s="52"/>
      <c r="CAZ94" s="52"/>
      <c r="CBA94" s="52"/>
      <c r="CBB94" s="52"/>
      <c r="CBC94" s="52"/>
      <c r="CBD94" s="52"/>
      <c r="CBE94" s="52"/>
      <c r="CBF94" s="52"/>
      <c r="CBG94" s="52"/>
      <c r="CBH94" s="52"/>
      <c r="CBI94" s="52"/>
      <c r="CBJ94" s="52"/>
      <c r="CBK94" s="52"/>
      <c r="CBL94" s="52"/>
      <c r="CBM94" s="52"/>
      <c r="CBN94" s="52"/>
      <c r="CBO94" s="52"/>
      <c r="CBP94" s="52"/>
      <c r="CBQ94" s="52"/>
      <c r="CBR94" s="52"/>
      <c r="CBS94" s="52"/>
      <c r="CBT94" s="52"/>
      <c r="CBU94" s="52"/>
      <c r="CBV94" s="52"/>
      <c r="CBW94" s="52"/>
      <c r="CBX94" s="52"/>
      <c r="CBY94" s="52"/>
      <c r="CBZ94" s="52"/>
      <c r="CCA94" s="52"/>
      <c r="CCB94" s="52"/>
      <c r="CCC94" s="52"/>
      <c r="CCD94" s="52"/>
      <c r="CCE94" s="52"/>
      <c r="CCF94" s="52"/>
      <c r="CCG94" s="52"/>
      <c r="CCH94" s="52"/>
      <c r="CCI94" s="52"/>
      <c r="CCJ94" s="52"/>
      <c r="CCK94" s="52"/>
      <c r="CCL94" s="52"/>
      <c r="CCM94" s="52"/>
      <c r="CCN94" s="52"/>
      <c r="CCO94" s="52"/>
      <c r="CCP94" s="52"/>
      <c r="CCQ94" s="52"/>
      <c r="CCR94" s="52"/>
      <c r="CCS94" s="52"/>
      <c r="CCT94" s="52"/>
      <c r="CCU94" s="52"/>
      <c r="CCV94" s="52"/>
      <c r="CCW94" s="52"/>
      <c r="CCX94" s="52"/>
      <c r="CCY94" s="52"/>
      <c r="CCZ94" s="52"/>
      <c r="CDA94" s="52"/>
      <c r="CDB94" s="52"/>
      <c r="CDC94" s="52"/>
      <c r="CDD94" s="52"/>
      <c r="CDE94" s="52"/>
      <c r="CDF94" s="52"/>
      <c r="CDG94" s="52"/>
      <c r="CDH94" s="52"/>
      <c r="CDI94" s="52"/>
      <c r="CDJ94" s="52"/>
      <c r="CDK94" s="52"/>
      <c r="CDL94" s="52"/>
      <c r="CDM94" s="52"/>
      <c r="CDN94" s="52"/>
      <c r="CDO94" s="52"/>
      <c r="CDP94" s="52"/>
      <c r="CDQ94" s="52"/>
      <c r="CDR94" s="52"/>
      <c r="CDS94" s="52"/>
      <c r="CDT94" s="52"/>
      <c r="CDU94" s="52"/>
      <c r="CDV94" s="52"/>
      <c r="CDW94" s="52"/>
      <c r="CDX94" s="52"/>
      <c r="CDY94" s="52"/>
      <c r="CDZ94" s="52"/>
      <c r="CEA94" s="52"/>
      <c r="CEB94" s="52"/>
      <c r="CEC94" s="52"/>
      <c r="CED94" s="52"/>
      <c r="CEE94" s="52"/>
      <c r="CEF94" s="52"/>
      <c r="CEG94" s="52"/>
      <c r="CEH94" s="52"/>
      <c r="CEI94" s="52"/>
      <c r="CEJ94" s="52"/>
      <c r="CEK94" s="52"/>
      <c r="CEL94" s="52"/>
      <c r="CEM94" s="52"/>
      <c r="CEN94" s="52"/>
      <c r="CEO94" s="52"/>
      <c r="CEP94" s="52"/>
      <c r="CEQ94" s="52"/>
      <c r="CER94" s="52"/>
      <c r="CES94" s="52"/>
      <c r="CET94" s="52"/>
      <c r="CEU94" s="52"/>
      <c r="CEV94" s="52"/>
      <c r="CEW94" s="52"/>
      <c r="CEX94" s="52"/>
      <c r="CEY94" s="52"/>
      <c r="CEZ94" s="52"/>
      <c r="CFA94" s="52"/>
      <c r="CFB94" s="52"/>
      <c r="CFC94" s="52"/>
      <c r="CFD94" s="52"/>
      <c r="CFE94" s="52"/>
      <c r="CFF94" s="52"/>
      <c r="CFG94" s="52"/>
      <c r="CFH94" s="52"/>
      <c r="CFI94" s="52"/>
      <c r="CFJ94" s="52"/>
      <c r="CFK94" s="52"/>
      <c r="CFL94" s="52"/>
      <c r="CFM94" s="52"/>
      <c r="CFN94" s="52"/>
      <c r="CFO94" s="52"/>
      <c r="CFP94" s="52"/>
      <c r="CFQ94" s="52"/>
      <c r="CFR94" s="52"/>
      <c r="CFS94" s="52"/>
      <c r="CFT94" s="52"/>
      <c r="CFU94" s="52"/>
      <c r="CFV94" s="52"/>
      <c r="CFW94" s="52"/>
      <c r="CFX94" s="52"/>
      <c r="CFY94" s="52"/>
      <c r="CFZ94" s="52"/>
      <c r="CGA94" s="52"/>
      <c r="CGB94" s="52"/>
      <c r="CGC94" s="52"/>
      <c r="CGD94" s="52"/>
      <c r="CGE94" s="52"/>
      <c r="CGF94" s="52"/>
      <c r="CGG94" s="52"/>
      <c r="CGH94" s="52"/>
      <c r="CGI94" s="52"/>
      <c r="CGJ94" s="52"/>
      <c r="CGK94" s="52"/>
      <c r="CGL94" s="52"/>
      <c r="CGM94" s="52"/>
      <c r="CGN94" s="52"/>
      <c r="CGO94" s="52"/>
      <c r="CGP94" s="52"/>
      <c r="CGQ94" s="52"/>
      <c r="CGR94" s="52"/>
      <c r="CGS94" s="52"/>
      <c r="CGT94" s="52"/>
      <c r="CGU94" s="52"/>
      <c r="CGV94" s="52"/>
      <c r="CGW94" s="52"/>
      <c r="CGX94" s="52"/>
      <c r="CGY94" s="52"/>
      <c r="CGZ94" s="52"/>
      <c r="CHA94" s="52"/>
      <c r="CHB94" s="52"/>
      <c r="CHC94" s="52"/>
      <c r="CHD94" s="52"/>
      <c r="CHE94" s="52"/>
      <c r="CHF94" s="52"/>
      <c r="CHG94" s="52"/>
      <c r="CHH94" s="52"/>
      <c r="CHI94" s="52"/>
      <c r="CHJ94" s="52"/>
      <c r="CHK94" s="52"/>
      <c r="CHL94" s="52"/>
      <c r="CHM94" s="52"/>
      <c r="CHN94" s="52"/>
      <c r="CHO94" s="52"/>
      <c r="CHP94" s="52"/>
      <c r="CHQ94" s="52"/>
      <c r="CHR94" s="52"/>
      <c r="CHS94" s="52"/>
      <c r="CHT94" s="52"/>
      <c r="CHU94" s="52"/>
      <c r="CHV94" s="52"/>
      <c r="CHW94" s="52"/>
      <c r="CHX94" s="52"/>
      <c r="CHY94" s="52"/>
      <c r="CHZ94" s="52"/>
      <c r="CIA94" s="52"/>
      <c r="CIB94" s="52"/>
      <c r="CIC94" s="52"/>
      <c r="CID94" s="52"/>
      <c r="CIE94" s="52"/>
      <c r="CIF94" s="52"/>
      <c r="CIG94" s="52"/>
      <c r="CIH94" s="52"/>
      <c r="CII94" s="52"/>
      <c r="CIJ94" s="52"/>
      <c r="CIK94" s="52"/>
      <c r="CIL94" s="52"/>
      <c r="CIM94" s="52"/>
      <c r="CIN94" s="52"/>
      <c r="CIO94" s="52"/>
      <c r="CIP94" s="52"/>
      <c r="CIQ94" s="52"/>
      <c r="CIR94" s="52"/>
      <c r="CIS94" s="52"/>
      <c r="CIT94" s="52"/>
      <c r="CIU94" s="52"/>
      <c r="CIV94" s="52"/>
      <c r="CIW94" s="52"/>
      <c r="CIX94" s="52"/>
      <c r="CIY94" s="52"/>
      <c r="CIZ94" s="52"/>
      <c r="CJA94" s="52"/>
      <c r="CJB94" s="52"/>
      <c r="CJC94" s="52"/>
      <c r="CJD94" s="52"/>
      <c r="CJE94" s="52"/>
      <c r="CJF94" s="52"/>
      <c r="CJG94" s="52"/>
      <c r="CJH94" s="52"/>
      <c r="CJI94" s="52"/>
      <c r="CJJ94" s="52"/>
      <c r="CJK94" s="52"/>
      <c r="CJL94" s="52"/>
      <c r="CJM94" s="52"/>
      <c r="CJN94" s="52"/>
      <c r="CJO94" s="52"/>
      <c r="CJP94" s="52"/>
      <c r="CJQ94" s="52"/>
      <c r="CJR94" s="52"/>
      <c r="CJS94" s="52"/>
      <c r="CJT94" s="52"/>
      <c r="CJU94" s="52"/>
      <c r="CJV94" s="52"/>
      <c r="CJW94" s="52"/>
      <c r="CJX94" s="52"/>
      <c r="CJY94" s="52"/>
      <c r="CJZ94" s="52"/>
      <c r="CKA94" s="52"/>
      <c r="CKB94" s="52"/>
      <c r="CKC94" s="52"/>
      <c r="CKD94" s="52"/>
      <c r="CKE94" s="52"/>
      <c r="CKF94" s="52"/>
      <c r="CKG94" s="52"/>
      <c r="CKH94" s="52"/>
      <c r="CKI94" s="52"/>
      <c r="CKJ94" s="52"/>
      <c r="CKK94" s="52"/>
      <c r="CKL94" s="52"/>
      <c r="CKM94" s="52"/>
      <c r="CKN94" s="52"/>
      <c r="CKO94" s="52"/>
      <c r="CKP94" s="52"/>
      <c r="CKQ94" s="52"/>
      <c r="CKR94" s="52"/>
      <c r="CKS94" s="52"/>
      <c r="CKT94" s="52"/>
      <c r="CKU94" s="52"/>
      <c r="CKV94" s="52"/>
      <c r="CKW94" s="52"/>
      <c r="CKX94" s="52"/>
      <c r="CKY94" s="52"/>
      <c r="CKZ94" s="52"/>
      <c r="CLA94" s="52"/>
      <c r="CLB94" s="52"/>
      <c r="CLC94" s="52"/>
      <c r="CLD94" s="52"/>
      <c r="CLE94" s="52"/>
      <c r="CLF94" s="52"/>
      <c r="CLG94" s="52"/>
      <c r="CLH94" s="52"/>
      <c r="CLI94" s="52"/>
      <c r="CLJ94" s="52"/>
      <c r="CLK94" s="52"/>
      <c r="CLL94" s="52"/>
      <c r="CLM94" s="52"/>
      <c r="CLN94" s="52"/>
      <c r="CLO94" s="52"/>
      <c r="CLP94" s="52"/>
      <c r="CLQ94" s="52"/>
      <c r="CLR94" s="52"/>
      <c r="CLS94" s="52"/>
      <c r="CLT94" s="52"/>
      <c r="CLU94" s="52"/>
      <c r="CLV94" s="52"/>
      <c r="CLW94" s="52"/>
      <c r="CLX94" s="52"/>
      <c r="CLY94" s="52"/>
      <c r="CLZ94" s="52"/>
      <c r="CMA94" s="52"/>
      <c r="CMB94" s="52"/>
      <c r="CMC94" s="52"/>
      <c r="CMD94" s="52"/>
      <c r="CME94" s="52"/>
      <c r="CMF94" s="52"/>
      <c r="CMG94" s="52"/>
      <c r="CMH94" s="52"/>
      <c r="CMI94" s="52"/>
      <c r="CMJ94" s="52"/>
      <c r="CMK94" s="52"/>
      <c r="CML94" s="52"/>
      <c r="CMM94" s="52"/>
      <c r="CMN94" s="52"/>
      <c r="CMO94" s="52"/>
      <c r="CMP94" s="52"/>
      <c r="CMQ94" s="52"/>
      <c r="CMR94" s="52"/>
      <c r="CMS94" s="52"/>
      <c r="CMT94" s="52"/>
      <c r="CMU94" s="52"/>
      <c r="CMV94" s="52"/>
      <c r="CMW94" s="52"/>
      <c r="CMX94" s="52"/>
      <c r="CMY94" s="52"/>
      <c r="CMZ94" s="52"/>
      <c r="CNA94" s="52"/>
      <c r="CNB94" s="52"/>
      <c r="CNC94" s="52"/>
      <c r="CND94" s="52"/>
      <c r="CNE94" s="52"/>
      <c r="CNF94" s="52"/>
      <c r="CNG94" s="52"/>
      <c r="CNH94" s="52"/>
      <c r="CNI94" s="52"/>
      <c r="CNJ94" s="52"/>
      <c r="CNK94" s="52"/>
      <c r="CNL94" s="52"/>
      <c r="CNM94" s="52"/>
      <c r="CNN94" s="52"/>
      <c r="CNO94" s="52"/>
      <c r="CNP94" s="52"/>
      <c r="CNQ94" s="52"/>
      <c r="CNR94" s="52"/>
      <c r="CNS94" s="52"/>
      <c r="CNT94" s="52"/>
      <c r="CNU94" s="52"/>
      <c r="CNV94" s="52"/>
      <c r="CNW94" s="52"/>
      <c r="CNX94" s="52"/>
      <c r="CNY94" s="52"/>
      <c r="CNZ94" s="52"/>
      <c r="COA94" s="52"/>
      <c r="COB94" s="52"/>
      <c r="COC94" s="52"/>
      <c r="COD94" s="52"/>
      <c r="COE94" s="52"/>
      <c r="COF94" s="52"/>
      <c r="COG94" s="52"/>
      <c r="COH94" s="52"/>
      <c r="COI94" s="52"/>
      <c r="COJ94" s="52"/>
      <c r="COK94" s="52"/>
      <c r="COL94" s="52"/>
      <c r="COM94" s="52"/>
      <c r="CON94" s="52"/>
      <c r="COO94" s="52"/>
      <c r="COP94" s="52"/>
      <c r="COQ94" s="52"/>
      <c r="COR94" s="52"/>
      <c r="COS94" s="52"/>
      <c r="COT94" s="52"/>
      <c r="COU94" s="52"/>
      <c r="COV94" s="52"/>
      <c r="COW94" s="52"/>
      <c r="COX94" s="52"/>
      <c r="COY94" s="52"/>
      <c r="COZ94" s="52"/>
      <c r="CPA94" s="52"/>
      <c r="CPB94" s="52"/>
      <c r="CPC94" s="52"/>
      <c r="CPD94" s="52"/>
      <c r="CPE94" s="52"/>
      <c r="CPF94" s="52"/>
      <c r="CPG94" s="52"/>
      <c r="CPH94" s="52"/>
      <c r="CPI94" s="52"/>
      <c r="CPJ94" s="52"/>
      <c r="CPK94" s="52"/>
      <c r="CPL94" s="52"/>
      <c r="CPM94" s="52"/>
      <c r="CPN94" s="52"/>
      <c r="CPO94" s="52"/>
      <c r="CPP94" s="52"/>
      <c r="CPQ94" s="52"/>
      <c r="CPR94" s="52"/>
      <c r="CPS94" s="52"/>
      <c r="CPT94" s="52"/>
      <c r="CPU94" s="52"/>
      <c r="CPV94" s="52"/>
      <c r="CPW94" s="52"/>
      <c r="CPX94" s="52"/>
      <c r="CPY94" s="52"/>
      <c r="CPZ94" s="52"/>
      <c r="CQA94" s="52"/>
      <c r="CQB94" s="52"/>
      <c r="CQC94" s="52"/>
      <c r="CQD94" s="52"/>
      <c r="CQE94" s="52"/>
      <c r="CQF94" s="52"/>
      <c r="CQG94" s="52"/>
      <c r="CQH94" s="52"/>
      <c r="CQI94" s="52"/>
      <c r="CQJ94" s="52"/>
      <c r="CQK94" s="52"/>
      <c r="CQL94" s="52"/>
      <c r="CQM94" s="52"/>
      <c r="CQN94" s="52"/>
      <c r="CQO94" s="52"/>
      <c r="CQP94" s="52"/>
      <c r="CQQ94" s="52"/>
      <c r="CQR94" s="52"/>
      <c r="CQS94" s="52"/>
      <c r="CQT94" s="52"/>
      <c r="CQU94" s="52"/>
      <c r="CQV94" s="52"/>
      <c r="CQW94" s="52"/>
      <c r="CQX94" s="52"/>
      <c r="CQY94" s="52"/>
      <c r="CQZ94" s="52"/>
      <c r="CRA94" s="52"/>
      <c r="CRB94" s="52"/>
      <c r="CRC94" s="52"/>
      <c r="CRD94" s="52"/>
      <c r="CRE94" s="52"/>
      <c r="CRF94" s="52"/>
      <c r="CRG94" s="52"/>
      <c r="CRH94" s="52"/>
      <c r="CRI94" s="52"/>
      <c r="CRJ94" s="52"/>
      <c r="CRK94" s="52"/>
      <c r="CRL94" s="52"/>
      <c r="CRM94" s="52"/>
      <c r="CRN94" s="52"/>
      <c r="CRO94" s="52"/>
      <c r="CRP94" s="52"/>
      <c r="CRQ94" s="52"/>
      <c r="CRR94" s="52"/>
      <c r="CRS94" s="52"/>
      <c r="CRT94" s="52"/>
      <c r="CRU94" s="52"/>
      <c r="CRV94" s="52"/>
      <c r="CRW94" s="52"/>
      <c r="CRX94" s="52"/>
      <c r="CRY94" s="52"/>
      <c r="CRZ94" s="52"/>
      <c r="CSA94" s="52"/>
      <c r="CSB94" s="52"/>
      <c r="CSC94" s="52"/>
      <c r="CSD94" s="52"/>
      <c r="CSE94" s="52"/>
      <c r="CSF94" s="52"/>
      <c r="CSG94" s="52"/>
      <c r="CSH94" s="52"/>
      <c r="CSI94" s="52"/>
      <c r="CSJ94" s="52"/>
      <c r="CSK94" s="52"/>
      <c r="CSL94" s="52"/>
      <c r="CSM94" s="52"/>
      <c r="CSN94" s="52"/>
      <c r="CSO94" s="52"/>
      <c r="CSP94" s="52"/>
      <c r="CSQ94" s="52"/>
      <c r="CSR94" s="52"/>
      <c r="CSS94" s="52"/>
      <c r="CST94" s="52"/>
      <c r="CSU94" s="52"/>
      <c r="CSV94" s="52"/>
      <c r="CSW94" s="52"/>
      <c r="CSX94" s="52"/>
      <c r="CSY94" s="52"/>
      <c r="CSZ94" s="52"/>
      <c r="CTA94" s="52"/>
      <c r="CTB94" s="52"/>
      <c r="CTC94" s="52"/>
      <c r="CTD94" s="52"/>
      <c r="CTE94" s="52"/>
      <c r="CTF94" s="52"/>
      <c r="CTG94" s="52"/>
      <c r="CTH94" s="52"/>
      <c r="CTI94" s="52"/>
      <c r="CTJ94" s="52"/>
      <c r="CTK94" s="52"/>
      <c r="CTL94" s="52"/>
      <c r="CTM94" s="52"/>
      <c r="CTN94" s="52"/>
      <c r="CTO94" s="52"/>
      <c r="CTP94" s="52"/>
      <c r="CTQ94" s="52"/>
      <c r="CTR94" s="52"/>
      <c r="CTS94" s="52"/>
      <c r="CTT94" s="52"/>
      <c r="CTU94" s="52"/>
      <c r="CTV94" s="52"/>
      <c r="CTW94" s="52"/>
      <c r="CTX94" s="52"/>
      <c r="CTY94" s="52"/>
      <c r="CTZ94" s="52"/>
      <c r="CUA94" s="52"/>
      <c r="CUB94" s="52"/>
      <c r="CUC94" s="52"/>
      <c r="CUD94" s="52"/>
      <c r="CUE94" s="52"/>
      <c r="CUF94" s="52"/>
      <c r="CUG94" s="52"/>
      <c r="CUH94" s="52"/>
      <c r="CUI94" s="52"/>
      <c r="CUJ94" s="52"/>
      <c r="CUK94" s="52"/>
      <c r="CUL94" s="52"/>
      <c r="CUM94" s="52"/>
      <c r="CUN94" s="52"/>
      <c r="CUO94" s="52"/>
      <c r="CUP94" s="52"/>
      <c r="CUQ94" s="52"/>
      <c r="CUR94" s="52"/>
      <c r="CUS94" s="52"/>
      <c r="CUT94" s="52"/>
      <c r="CUU94" s="52"/>
      <c r="CUV94" s="52"/>
      <c r="CUW94" s="52"/>
      <c r="CUX94" s="52"/>
      <c r="CUY94" s="52"/>
      <c r="CUZ94" s="52"/>
      <c r="CVA94" s="52"/>
      <c r="CVB94" s="52"/>
      <c r="CVC94" s="52"/>
      <c r="CVD94" s="52"/>
      <c r="CVE94" s="52"/>
      <c r="CVF94" s="52"/>
      <c r="CVG94" s="52"/>
      <c r="CVH94" s="52"/>
      <c r="CVI94" s="52"/>
      <c r="CVJ94" s="52"/>
      <c r="CVK94" s="52"/>
      <c r="CVL94" s="52"/>
      <c r="CVM94" s="52"/>
      <c r="CVN94" s="52"/>
      <c r="CVO94" s="52"/>
      <c r="CVP94" s="52"/>
      <c r="CVQ94" s="52"/>
      <c r="CVR94" s="52"/>
      <c r="CVS94" s="52"/>
      <c r="CVT94" s="52"/>
      <c r="CVU94" s="52"/>
      <c r="CVV94" s="52"/>
      <c r="CVW94" s="52"/>
      <c r="CVX94" s="52"/>
      <c r="CVY94" s="52"/>
      <c r="CVZ94" s="52"/>
      <c r="CWA94" s="52"/>
      <c r="CWB94" s="52"/>
      <c r="CWC94" s="52"/>
      <c r="CWD94" s="52"/>
      <c r="CWE94" s="52"/>
      <c r="CWF94" s="52"/>
      <c r="CWG94" s="52"/>
      <c r="CWH94" s="52"/>
      <c r="CWI94" s="52"/>
      <c r="CWJ94" s="52"/>
      <c r="CWK94" s="52"/>
      <c r="CWL94" s="52"/>
      <c r="CWM94" s="52"/>
      <c r="CWN94" s="52"/>
      <c r="CWO94" s="52"/>
      <c r="CWP94" s="52"/>
      <c r="CWQ94" s="52"/>
      <c r="CWR94" s="52"/>
      <c r="CWS94" s="52"/>
      <c r="CWT94" s="52"/>
      <c r="CWU94" s="52"/>
      <c r="CWV94" s="52"/>
      <c r="CWW94" s="52"/>
      <c r="CWX94" s="52"/>
      <c r="CWY94" s="52"/>
      <c r="CWZ94" s="52"/>
      <c r="CXA94" s="52"/>
      <c r="CXB94" s="52"/>
      <c r="CXC94" s="52"/>
      <c r="CXD94" s="52"/>
      <c r="CXE94" s="52"/>
      <c r="CXF94" s="52"/>
      <c r="CXG94" s="52"/>
      <c r="CXH94" s="52"/>
      <c r="CXI94" s="52"/>
      <c r="CXJ94" s="52"/>
      <c r="CXK94" s="52"/>
      <c r="CXL94" s="52"/>
      <c r="CXM94" s="52"/>
      <c r="CXN94" s="52"/>
      <c r="CXO94" s="52"/>
      <c r="CXP94" s="52"/>
      <c r="CXQ94" s="52"/>
      <c r="CXR94" s="52"/>
      <c r="CXS94" s="52"/>
      <c r="CXT94" s="52"/>
      <c r="CXU94" s="52"/>
      <c r="CXV94" s="52"/>
      <c r="CXW94" s="52"/>
      <c r="CXX94" s="52"/>
      <c r="CXY94" s="52"/>
      <c r="CXZ94" s="52"/>
      <c r="CYA94" s="52"/>
      <c r="CYB94" s="52"/>
      <c r="CYC94" s="52"/>
      <c r="CYD94" s="52"/>
      <c r="CYE94" s="52"/>
      <c r="CYF94" s="52"/>
      <c r="CYG94" s="52"/>
      <c r="CYH94" s="52"/>
      <c r="CYI94" s="52"/>
      <c r="CYJ94" s="52"/>
      <c r="CYK94" s="52"/>
      <c r="CYL94" s="52"/>
      <c r="CYM94" s="52"/>
      <c r="CYN94" s="52"/>
      <c r="CYO94" s="52"/>
      <c r="CYP94" s="52"/>
      <c r="CYQ94" s="52"/>
      <c r="CYR94" s="52"/>
      <c r="CYS94" s="52"/>
      <c r="CYT94" s="52"/>
      <c r="CYU94" s="52"/>
      <c r="CYV94" s="52"/>
      <c r="CYW94" s="52"/>
      <c r="CYX94" s="52"/>
      <c r="CYY94" s="52"/>
      <c r="CYZ94" s="52"/>
      <c r="CZA94" s="52"/>
      <c r="CZB94" s="52"/>
      <c r="CZC94" s="52"/>
      <c r="CZD94" s="52"/>
      <c r="CZE94" s="52"/>
      <c r="CZF94" s="52"/>
      <c r="CZG94" s="52"/>
      <c r="CZH94" s="52"/>
      <c r="CZI94" s="52"/>
      <c r="CZJ94" s="52"/>
      <c r="CZK94" s="52"/>
      <c r="CZL94" s="52"/>
      <c r="CZM94" s="52"/>
      <c r="CZN94" s="52"/>
      <c r="CZO94" s="52"/>
      <c r="CZP94" s="52"/>
      <c r="CZQ94" s="52"/>
      <c r="CZR94" s="52"/>
      <c r="CZS94" s="52"/>
      <c r="CZT94" s="52"/>
      <c r="CZU94" s="52"/>
      <c r="CZV94" s="52"/>
      <c r="CZW94" s="52"/>
      <c r="CZX94" s="52"/>
      <c r="CZY94" s="52"/>
      <c r="CZZ94" s="52"/>
      <c r="DAA94" s="52"/>
      <c r="DAB94" s="52"/>
      <c r="DAC94" s="52"/>
      <c r="DAD94" s="52"/>
      <c r="DAE94" s="52"/>
      <c r="DAF94" s="52"/>
      <c r="DAG94" s="52"/>
      <c r="DAH94" s="52"/>
      <c r="DAI94" s="52"/>
      <c r="DAJ94" s="52"/>
      <c r="DAK94" s="52"/>
      <c r="DAL94" s="52"/>
      <c r="DAM94" s="52"/>
      <c r="DAN94" s="52"/>
      <c r="DAO94" s="52"/>
      <c r="DAP94" s="52"/>
      <c r="DAQ94" s="52"/>
      <c r="DAR94" s="52"/>
      <c r="DAS94" s="52"/>
      <c r="DAT94" s="52"/>
      <c r="DAU94" s="52"/>
      <c r="DAV94" s="52"/>
      <c r="DAW94" s="52"/>
      <c r="DAX94" s="52"/>
      <c r="DAY94" s="52"/>
      <c r="DAZ94" s="52"/>
      <c r="DBA94" s="52"/>
      <c r="DBB94" s="52"/>
      <c r="DBC94" s="52"/>
      <c r="DBD94" s="52"/>
      <c r="DBE94" s="52"/>
      <c r="DBF94" s="52"/>
      <c r="DBG94" s="52"/>
      <c r="DBH94" s="52"/>
      <c r="DBI94" s="52"/>
      <c r="DBJ94" s="52"/>
      <c r="DBK94" s="52"/>
      <c r="DBL94" s="52"/>
      <c r="DBM94" s="52"/>
      <c r="DBN94" s="52"/>
      <c r="DBO94" s="52"/>
      <c r="DBP94" s="52"/>
      <c r="DBQ94" s="52"/>
      <c r="DBR94" s="52"/>
      <c r="DBS94" s="52"/>
      <c r="DBT94" s="52"/>
      <c r="DBU94" s="52"/>
      <c r="DBV94" s="52"/>
      <c r="DBW94" s="52"/>
      <c r="DBX94" s="52"/>
      <c r="DBY94" s="52"/>
      <c r="DBZ94" s="52"/>
      <c r="DCA94" s="52"/>
      <c r="DCB94" s="52"/>
      <c r="DCC94" s="52"/>
      <c r="DCD94" s="52"/>
      <c r="DCE94" s="52"/>
      <c r="DCF94" s="52"/>
      <c r="DCG94" s="52"/>
      <c r="DCH94" s="52"/>
      <c r="DCI94" s="52"/>
      <c r="DCJ94" s="52"/>
      <c r="DCK94" s="52"/>
      <c r="DCL94" s="52"/>
      <c r="DCM94" s="52"/>
      <c r="DCN94" s="52"/>
      <c r="DCO94" s="52"/>
      <c r="DCP94" s="52"/>
      <c r="DCQ94" s="52"/>
      <c r="DCR94" s="52"/>
      <c r="DCS94" s="52"/>
      <c r="DCT94" s="52"/>
      <c r="DCU94" s="52"/>
      <c r="DCV94" s="52"/>
      <c r="DCW94" s="52"/>
      <c r="DCX94" s="52"/>
      <c r="DCY94" s="52"/>
      <c r="DCZ94" s="52"/>
      <c r="DDA94" s="52"/>
      <c r="DDB94" s="52"/>
      <c r="DDC94" s="52"/>
      <c r="DDD94" s="52"/>
      <c r="DDE94" s="52"/>
      <c r="DDF94" s="52"/>
      <c r="DDG94" s="52"/>
      <c r="DDH94" s="52"/>
      <c r="DDI94" s="52"/>
      <c r="DDJ94" s="52"/>
      <c r="DDK94" s="52"/>
      <c r="DDL94" s="52"/>
      <c r="DDM94" s="52"/>
      <c r="DDN94" s="52"/>
      <c r="DDO94" s="52"/>
      <c r="DDP94" s="52"/>
      <c r="DDQ94" s="52"/>
      <c r="DDR94" s="52"/>
      <c r="DDS94" s="52"/>
      <c r="DDT94" s="52"/>
      <c r="DDU94" s="52"/>
      <c r="DDV94" s="52"/>
      <c r="DDW94" s="52"/>
      <c r="DDX94" s="52"/>
      <c r="DDY94" s="52"/>
      <c r="DDZ94" s="52"/>
      <c r="DEA94" s="52"/>
      <c r="DEB94" s="52"/>
      <c r="DEC94" s="52"/>
      <c r="DED94" s="52"/>
      <c r="DEE94" s="52"/>
      <c r="DEF94" s="52"/>
      <c r="DEG94" s="52"/>
      <c r="DEH94" s="52"/>
      <c r="DEI94" s="52"/>
      <c r="DEJ94" s="52"/>
      <c r="DEK94" s="52"/>
      <c r="DEL94" s="52"/>
      <c r="DEM94" s="52"/>
      <c r="DEN94" s="52"/>
      <c r="DEO94" s="52"/>
      <c r="DEP94" s="52"/>
      <c r="DEQ94" s="52"/>
      <c r="DER94" s="52"/>
      <c r="DES94" s="52"/>
      <c r="DET94" s="52"/>
      <c r="DEU94" s="52"/>
      <c r="DEV94" s="52"/>
      <c r="DEW94" s="52"/>
      <c r="DEX94" s="52"/>
      <c r="DEY94" s="52"/>
      <c r="DEZ94" s="52"/>
      <c r="DFA94" s="52"/>
      <c r="DFB94" s="52"/>
      <c r="DFC94" s="52"/>
      <c r="DFD94" s="52"/>
      <c r="DFE94" s="52"/>
      <c r="DFF94" s="52"/>
      <c r="DFG94" s="52"/>
      <c r="DFH94" s="52"/>
      <c r="DFI94" s="52"/>
      <c r="DFJ94" s="52"/>
      <c r="DFK94" s="52"/>
      <c r="DFL94" s="52"/>
      <c r="DFM94" s="52"/>
      <c r="DFN94" s="52"/>
      <c r="DFO94" s="52"/>
      <c r="DFP94" s="52"/>
      <c r="DFQ94" s="52"/>
      <c r="DFR94" s="52"/>
      <c r="DFS94" s="52"/>
      <c r="DFT94" s="52"/>
      <c r="DFU94" s="52"/>
      <c r="DFV94" s="52"/>
      <c r="DFW94" s="52"/>
      <c r="DFX94" s="52"/>
      <c r="DFY94" s="52"/>
      <c r="DFZ94" s="52"/>
      <c r="DGA94" s="52"/>
      <c r="DGB94" s="52"/>
      <c r="DGC94" s="52"/>
      <c r="DGD94" s="52"/>
      <c r="DGE94" s="52"/>
      <c r="DGF94" s="52"/>
      <c r="DGG94" s="52"/>
      <c r="DGH94" s="52"/>
      <c r="DGI94" s="52"/>
      <c r="DGJ94" s="52"/>
      <c r="DGK94" s="52"/>
      <c r="DGL94" s="52"/>
      <c r="DGM94" s="52"/>
      <c r="DGN94" s="52"/>
      <c r="DGO94" s="52"/>
      <c r="DGP94" s="52"/>
      <c r="DGQ94" s="52"/>
      <c r="DGR94" s="52"/>
      <c r="DGS94" s="52"/>
      <c r="DGT94" s="52"/>
      <c r="DGU94" s="52"/>
      <c r="DGV94" s="52"/>
      <c r="DGW94" s="52"/>
      <c r="DGX94" s="52"/>
      <c r="DGY94" s="52"/>
      <c r="DGZ94" s="52"/>
      <c r="DHA94" s="52"/>
      <c r="DHB94" s="52"/>
      <c r="DHC94" s="52"/>
      <c r="DHD94" s="52"/>
      <c r="DHE94" s="52"/>
      <c r="DHF94" s="52"/>
      <c r="DHG94" s="52"/>
      <c r="DHH94" s="52"/>
      <c r="DHI94" s="52"/>
      <c r="DHJ94" s="52"/>
      <c r="DHK94" s="52"/>
      <c r="DHL94" s="52"/>
      <c r="DHM94" s="52"/>
      <c r="DHN94" s="52"/>
      <c r="DHO94" s="52"/>
      <c r="DHP94" s="52"/>
      <c r="DHQ94" s="52"/>
      <c r="DHR94" s="52"/>
      <c r="DHS94" s="52"/>
      <c r="DHT94" s="52"/>
      <c r="DHU94" s="52"/>
      <c r="DHV94" s="52"/>
      <c r="DHW94" s="52"/>
      <c r="DHX94" s="52"/>
      <c r="DHY94" s="52"/>
      <c r="DHZ94" s="52"/>
      <c r="DIA94" s="52"/>
      <c r="DIB94" s="52"/>
      <c r="DIC94" s="52"/>
      <c r="DID94" s="52"/>
      <c r="DIE94" s="52"/>
      <c r="DIF94" s="52"/>
      <c r="DIG94" s="52"/>
      <c r="DIH94" s="52"/>
      <c r="DII94" s="52"/>
      <c r="DIJ94" s="52"/>
      <c r="DIK94" s="52"/>
      <c r="DIL94" s="52"/>
      <c r="DIM94" s="52"/>
      <c r="DIN94" s="52"/>
      <c r="DIO94" s="52"/>
      <c r="DIP94" s="52"/>
      <c r="DIQ94" s="52"/>
      <c r="DIR94" s="52"/>
      <c r="DIS94" s="52"/>
      <c r="DIT94" s="52"/>
      <c r="DIU94" s="52"/>
      <c r="DIV94" s="52"/>
      <c r="DIW94" s="52"/>
      <c r="DIX94" s="52"/>
      <c r="DIY94" s="52"/>
      <c r="DIZ94" s="52"/>
      <c r="DJA94" s="52"/>
      <c r="DJB94" s="52"/>
      <c r="DJC94" s="52"/>
      <c r="DJD94" s="52"/>
      <c r="DJE94" s="52"/>
      <c r="DJF94" s="52"/>
      <c r="DJG94" s="52"/>
      <c r="DJH94" s="52"/>
      <c r="DJI94" s="52"/>
      <c r="DJJ94" s="52"/>
      <c r="DJK94" s="52"/>
      <c r="DJL94" s="52"/>
      <c r="DJM94" s="52"/>
      <c r="DJN94" s="52"/>
      <c r="DJO94" s="52"/>
      <c r="DJP94" s="52"/>
      <c r="DJQ94" s="52"/>
      <c r="DJR94" s="52"/>
      <c r="DJS94" s="52"/>
      <c r="DJT94" s="52"/>
      <c r="DJU94" s="52"/>
      <c r="DJV94" s="52"/>
      <c r="DJW94" s="52"/>
      <c r="DJX94" s="52"/>
      <c r="DJY94" s="52"/>
      <c r="DJZ94" s="52"/>
      <c r="DKA94" s="52"/>
      <c r="DKB94" s="52"/>
      <c r="DKC94" s="52"/>
      <c r="DKD94" s="52"/>
      <c r="DKE94" s="52"/>
      <c r="DKF94" s="52"/>
      <c r="DKG94" s="52"/>
      <c r="DKH94" s="52"/>
      <c r="DKI94" s="52"/>
      <c r="DKJ94" s="52"/>
      <c r="DKK94" s="52"/>
      <c r="DKL94" s="52"/>
      <c r="DKM94" s="52"/>
      <c r="DKN94" s="52"/>
      <c r="DKO94" s="52"/>
      <c r="DKP94" s="52"/>
      <c r="DKQ94" s="52"/>
      <c r="DKR94" s="52"/>
      <c r="DKS94" s="52"/>
      <c r="DKT94" s="52"/>
      <c r="DKU94" s="52"/>
      <c r="DKV94" s="52"/>
      <c r="DKW94" s="52"/>
      <c r="DKX94" s="52"/>
      <c r="DKY94" s="52"/>
      <c r="DKZ94" s="52"/>
      <c r="DLA94" s="52"/>
      <c r="DLB94" s="52"/>
      <c r="DLC94" s="52"/>
      <c r="DLD94" s="52"/>
      <c r="DLE94" s="52"/>
      <c r="DLF94" s="52"/>
      <c r="DLG94" s="52"/>
      <c r="DLH94" s="52"/>
      <c r="DLI94" s="52"/>
      <c r="DLJ94" s="52"/>
      <c r="DLK94" s="52"/>
      <c r="DLL94" s="52"/>
      <c r="DLM94" s="52"/>
      <c r="DLN94" s="52"/>
      <c r="DLO94" s="52"/>
      <c r="DLP94" s="52"/>
      <c r="DLQ94" s="52"/>
      <c r="DLR94" s="52"/>
      <c r="DLS94" s="52"/>
      <c r="DLT94" s="52"/>
      <c r="DLU94" s="52"/>
      <c r="DLV94" s="52"/>
      <c r="DLW94" s="52"/>
      <c r="DLX94" s="52"/>
      <c r="DLY94" s="52"/>
      <c r="DLZ94" s="52"/>
      <c r="DMA94" s="52"/>
      <c r="DMB94" s="52"/>
      <c r="DMC94" s="52"/>
      <c r="DMD94" s="52"/>
      <c r="DME94" s="52"/>
      <c r="DMF94" s="52"/>
      <c r="DMG94" s="52"/>
      <c r="DMH94" s="52"/>
      <c r="DMI94" s="52"/>
      <c r="DMJ94" s="52"/>
      <c r="DMK94" s="52"/>
      <c r="DML94" s="52"/>
      <c r="DMM94" s="52"/>
      <c r="DMN94" s="52"/>
      <c r="DMO94" s="52"/>
      <c r="DMP94" s="52"/>
      <c r="DMQ94" s="52"/>
      <c r="DMR94" s="52"/>
      <c r="DMS94" s="52"/>
      <c r="DMT94" s="52"/>
      <c r="DMU94" s="52"/>
      <c r="DMV94" s="52"/>
      <c r="DMW94" s="52"/>
      <c r="DMX94" s="52"/>
      <c r="DMY94" s="52"/>
      <c r="DMZ94" s="52"/>
      <c r="DNA94" s="52"/>
      <c r="DNB94" s="52"/>
      <c r="DNC94" s="52"/>
      <c r="DND94" s="52"/>
      <c r="DNE94" s="52"/>
      <c r="DNF94" s="52"/>
      <c r="DNG94" s="52"/>
      <c r="DNH94" s="52"/>
      <c r="DNI94" s="52"/>
      <c r="DNJ94" s="52"/>
      <c r="DNK94" s="52"/>
      <c r="DNL94" s="52"/>
      <c r="DNM94" s="52"/>
      <c r="DNN94" s="52"/>
      <c r="DNO94" s="52"/>
      <c r="DNP94" s="52"/>
      <c r="DNQ94" s="52"/>
      <c r="DNR94" s="52"/>
      <c r="DNS94" s="52"/>
      <c r="DNT94" s="52"/>
      <c r="DNU94" s="52"/>
      <c r="DNV94" s="52"/>
      <c r="DNW94" s="52"/>
      <c r="DNX94" s="52"/>
      <c r="DNY94" s="52"/>
      <c r="DNZ94" s="52"/>
      <c r="DOA94" s="52"/>
      <c r="DOB94" s="52"/>
      <c r="DOC94" s="52"/>
      <c r="DOD94" s="52"/>
      <c r="DOE94" s="52"/>
      <c r="DOF94" s="52"/>
      <c r="DOG94" s="52"/>
      <c r="DOH94" s="52"/>
      <c r="DOI94" s="52"/>
      <c r="DOJ94" s="52"/>
      <c r="DOK94" s="52"/>
      <c r="DOL94" s="52"/>
      <c r="DOM94" s="52"/>
      <c r="DON94" s="52"/>
      <c r="DOO94" s="52"/>
      <c r="DOP94" s="52"/>
      <c r="DOQ94" s="52"/>
      <c r="DOR94" s="52"/>
      <c r="DOS94" s="52"/>
      <c r="DOT94" s="52"/>
      <c r="DOU94" s="52"/>
      <c r="DOV94" s="52"/>
      <c r="DOW94" s="52"/>
      <c r="DOX94" s="52"/>
      <c r="DOY94" s="52"/>
      <c r="DOZ94" s="52"/>
      <c r="DPA94" s="52"/>
      <c r="DPB94" s="52"/>
      <c r="DPC94" s="52"/>
      <c r="DPD94" s="52"/>
      <c r="DPE94" s="52"/>
      <c r="DPF94" s="52"/>
      <c r="DPG94" s="52"/>
      <c r="DPH94" s="52"/>
      <c r="DPI94" s="52"/>
      <c r="DPJ94" s="52"/>
      <c r="DPK94" s="52"/>
      <c r="DPL94" s="52"/>
      <c r="DPM94" s="52"/>
      <c r="DPN94" s="52"/>
      <c r="DPO94" s="52"/>
      <c r="DPP94" s="52"/>
      <c r="DPQ94" s="52"/>
      <c r="DPR94" s="52"/>
      <c r="DPS94" s="52"/>
      <c r="DPT94" s="52"/>
      <c r="DPU94" s="52"/>
      <c r="DPV94" s="52"/>
      <c r="DPW94" s="52"/>
      <c r="DPX94" s="52"/>
      <c r="DPY94" s="52"/>
      <c r="DPZ94" s="52"/>
      <c r="DQA94" s="52"/>
      <c r="DQB94" s="52"/>
      <c r="DQC94" s="52"/>
      <c r="DQD94" s="52"/>
      <c r="DQE94" s="52"/>
      <c r="DQF94" s="52"/>
      <c r="DQG94" s="52"/>
      <c r="DQH94" s="52"/>
      <c r="DQI94" s="52"/>
      <c r="DQJ94" s="52"/>
      <c r="DQK94" s="52"/>
      <c r="DQL94" s="52"/>
      <c r="DQM94" s="52"/>
      <c r="DQN94" s="52"/>
      <c r="DQO94" s="52"/>
      <c r="DQP94" s="52"/>
      <c r="DQQ94" s="52"/>
      <c r="DQR94" s="52"/>
      <c r="DQS94" s="52"/>
      <c r="DQT94" s="52"/>
      <c r="DQU94" s="52"/>
      <c r="DQV94" s="52"/>
      <c r="DQW94" s="52"/>
      <c r="DQX94" s="52"/>
      <c r="DQY94" s="52"/>
      <c r="DQZ94" s="52"/>
      <c r="DRA94" s="52"/>
      <c r="DRB94" s="52"/>
      <c r="DRC94" s="52"/>
      <c r="DRD94" s="52"/>
      <c r="DRE94" s="52"/>
      <c r="DRF94" s="52"/>
      <c r="DRG94" s="52"/>
      <c r="DRH94" s="52"/>
      <c r="DRI94" s="52"/>
      <c r="DRJ94" s="52"/>
      <c r="DRK94" s="52"/>
      <c r="DRL94" s="52"/>
      <c r="DRM94" s="52"/>
      <c r="DRN94" s="52"/>
      <c r="DRO94" s="52"/>
      <c r="DRP94" s="52"/>
      <c r="DRQ94" s="52"/>
      <c r="DRR94" s="52"/>
      <c r="DRS94" s="52"/>
      <c r="DRT94" s="52"/>
      <c r="DRU94" s="52"/>
      <c r="DRV94" s="52"/>
      <c r="DRW94" s="52"/>
      <c r="DRX94" s="52"/>
      <c r="DRY94" s="52"/>
      <c r="DRZ94" s="52"/>
      <c r="DSA94" s="52"/>
      <c r="DSB94" s="52"/>
      <c r="DSC94" s="52"/>
      <c r="DSD94" s="52"/>
      <c r="DSE94" s="52"/>
      <c r="DSF94" s="52"/>
      <c r="DSG94" s="52"/>
      <c r="DSH94" s="52"/>
      <c r="DSI94" s="52"/>
      <c r="DSJ94" s="52"/>
      <c r="DSK94" s="52"/>
      <c r="DSL94" s="52"/>
      <c r="DSM94" s="52"/>
      <c r="DSN94" s="52"/>
      <c r="DSO94" s="52"/>
      <c r="DSP94" s="52"/>
      <c r="DSQ94" s="52"/>
      <c r="DSR94" s="52"/>
      <c r="DSS94" s="52"/>
      <c r="DST94" s="52"/>
      <c r="DSU94" s="52"/>
      <c r="DSV94" s="52"/>
      <c r="DSW94" s="52"/>
      <c r="DSX94" s="52"/>
      <c r="DSY94" s="52"/>
      <c r="DSZ94" s="52"/>
      <c r="DTA94" s="52"/>
      <c r="DTB94" s="52"/>
      <c r="DTC94" s="52"/>
      <c r="DTD94" s="52"/>
      <c r="DTE94" s="52"/>
      <c r="DTF94" s="52"/>
      <c r="DTG94" s="52"/>
      <c r="DTH94" s="52"/>
      <c r="DTI94" s="52"/>
      <c r="DTJ94" s="52"/>
      <c r="DTK94" s="52"/>
      <c r="DTL94" s="52"/>
      <c r="DTM94" s="52"/>
      <c r="DTN94" s="52"/>
      <c r="DTO94" s="52"/>
      <c r="DTP94" s="52"/>
      <c r="DTQ94" s="52"/>
      <c r="DTR94" s="52"/>
      <c r="DTS94" s="52"/>
      <c r="DTT94" s="52"/>
      <c r="DTU94" s="52"/>
      <c r="DTV94" s="52"/>
      <c r="DTW94" s="52"/>
      <c r="DTX94" s="52"/>
      <c r="DTY94" s="52"/>
      <c r="DTZ94" s="52"/>
      <c r="DUA94" s="52"/>
      <c r="DUB94" s="52"/>
      <c r="DUC94" s="52"/>
      <c r="DUD94" s="52"/>
      <c r="DUE94" s="52"/>
      <c r="DUF94" s="52"/>
      <c r="DUG94" s="52"/>
      <c r="DUH94" s="52"/>
      <c r="DUI94" s="52"/>
      <c r="DUJ94" s="52"/>
      <c r="DUK94" s="52"/>
      <c r="DUL94" s="52"/>
      <c r="DUM94" s="52"/>
      <c r="DUN94" s="52"/>
      <c r="DUO94" s="52"/>
      <c r="DUP94" s="52"/>
      <c r="DUQ94" s="52"/>
      <c r="DUR94" s="52"/>
      <c r="DUS94" s="52"/>
      <c r="DUT94" s="52"/>
      <c r="DUU94" s="52"/>
      <c r="DUV94" s="52"/>
      <c r="DUW94" s="52"/>
      <c r="DUX94" s="52"/>
      <c r="DUY94" s="52"/>
      <c r="DUZ94" s="52"/>
      <c r="DVA94" s="52"/>
      <c r="DVB94" s="52"/>
      <c r="DVC94" s="52"/>
      <c r="DVD94" s="52"/>
      <c r="DVE94" s="52"/>
      <c r="DVF94" s="52"/>
      <c r="DVG94" s="52"/>
      <c r="DVH94" s="52"/>
      <c r="DVI94" s="52"/>
      <c r="DVJ94" s="52"/>
      <c r="DVK94" s="52"/>
      <c r="DVL94" s="52"/>
      <c r="DVM94" s="52"/>
      <c r="DVN94" s="52"/>
      <c r="DVO94" s="52"/>
      <c r="DVP94" s="52"/>
      <c r="DVQ94" s="52"/>
      <c r="DVR94" s="52"/>
      <c r="DVS94" s="52"/>
      <c r="DVT94" s="52"/>
      <c r="DVU94" s="52"/>
      <c r="DVV94" s="52"/>
      <c r="DVW94" s="52"/>
      <c r="DVX94" s="52"/>
      <c r="DVY94" s="52"/>
      <c r="DVZ94" s="52"/>
      <c r="DWA94" s="52"/>
      <c r="DWB94" s="52"/>
      <c r="DWC94" s="52"/>
      <c r="DWD94" s="52"/>
      <c r="DWE94" s="52"/>
      <c r="DWF94" s="52"/>
      <c r="DWG94" s="52"/>
      <c r="DWH94" s="52"/>
      <c r="DWI94" s="52"/>
      <c r="DWJ94" s="52"/>
      <c r="DWK94" s="52"/>
      <c r="DWL94" s="52"/>
      <c r="DWM94" s="52"/>
      <c r="DWN94" s="52"/>
      <c r="DWO94" s="52"/>
      <c r="DWP94" s="52"/>
      <c r="DWQ94" s="52"/>
      <c r="DWR94" s="52"/>
      <c r="DWS94" s="52"/>
      <c r="DWT94" s="52"/>
      <c r="DWU94" s="52"/>
      <c r="DWV94" s="52"/>
      <c r="DWW94" s="52"/>
      <c r="DWX94" s="52"/>
      <c r="DWY94" s="52"/>
      <c r="DWZ94" s="52"/>
      <c r="DXA94" s="52"/>
      <c r="DXB94" s="52"/>
      <c r="DXC94" s="52"/>
      <c r="DXD94" s="52"/>
      <c r="DXE94" s="52"/>
      <c r="DXF94" s="52"/>
      <c r="DXG94" s="52"/>
      <c r="DXH94" s="52"/>
      <c r="DXI94" s="52"/>
      <c r="DXJ94" s="52"/>
      <c r="DXK94" s="52"/>
      <c r="DXL94" s="52"/>
      <c r="DXM94" s="52"/>
      <c r="DXN94" s="52"/>
      <c r="DXO94" s="52"/>
      <c r="DXP94" s="52"/>
      <c r="DXQ94" s="52"/>
      <c r="DXR94" s="52"/>
      <c r="DXS94" s="52"/>
      <c r="DXT94" s="52"/>
      <c r="DXU94" s="52"/>
      <c r="DXV94" s="52"/>
      <c r="DXW94" s="52"/>
      <c r="DXX94" s="52"/>
      <c r="DXY94" s="52"/>
      <c r="DXZ94" s="52"/>
      <c r="DYA94" s="52"/>
      <c r="DYB94" s="52"/>
      <c r="DYC94" s="52"/>
      <c r="DYD94" s="52"/>
      <c r="DYE94" s="52"/>
      <c r="DYF94" s="52"/>
      <c r="DYG94" s="52"/>
      <c r="DYH94" s="52"/>
      <c r="DYI94" s="52"/>
      <c r="DYJ94" s="52"/>
      <c r="DYK94" s="52"/>
      <c r="DYL94" s="52"/>
      <c r="DYM94" s="52"/>
      <c r="DYN94" s="52"/>
      <c r="DYO94" s="52"/>
      <c r="DYP94" s="52"/>
      <c r="DYQ94" s="52"/>
      <c r="DYR94" s="52"/>
      <c r="DYS94" s="52"/>
      <c r="DYT94" s="52"/>
      <c r="DYU94" s="52"/>
      <c r="DYV94" s="52"/>
      <c r="DYW94" s="52"/>
      <c r="DYX94" s="52"/>
      <c r="DYY94" s="52"/>
      <c r="DYZ94" s="52"/>
      <c r="DZA94" s="52"/>
      <c r="DZB94" s="52"/>
      <c r="DZC94" s="52"/>
      <c r="DZD94" s="52"/>
      <c r="DZE94" s="52"/>
      <c r="DZF94" s="52"/>
      <c r="DZG94" s="52"/>
      <c r="DZH94" s="52"/>
      <c r="DZI94" s="52"/>
      <c r="DZJ94" s="52"/>
      <c r="DZK94" s="52"/>
      <c r="DZL94" s="52"/>
      <c r="DZM94" s="52"/>
      <c r="DZN94" s="52"/>
      <c r="DZO94" s="52"/>
      <c r="DZP94" s="52"/>
      <c r="DZQ94" s="52"/>
      <c r="DZR94" s="52"/>
      <c r="DZS94" s="52"/>
      <c r="DZT94" s="52"/>
      <c r="DZU94" s="52"/>
      <c r="DZV94" s="52"/>
      <c r="DZW94" s="52"/>
      <c r="DZX94" s="52"/>
      <c r="DZY94" s="52"/>
      <c r="DZZ94" s="52"/>
      <c r="EAA94" s="52"/>
      <c r="EAB94" s="52"/>
      <c r="EAC94" s="52"/>
      <c r="EAD94" s="52"/>
      <c r="EAE94" s="52"/>
      <c r="EAF94" s="52"/>
      <c r="EAG94" s="52"/>
      <c r="EAH94" s="52"/>
      <c r="EAI94" s="52"/>
      <c r="EAJ94" s="52"/>
      <c r="EAK94" s="52"/>
      <c r="EAL94" s="52"/>
      <c r="EAM94" s="52"/>
      <c r="EAN94" s="52"/>
      <c r="EAO94" s="52"/>
      <c r="EAP94" s="52"/>
      <c r="EAQ94" s="52"/>
      <c r="EAR94" s="52"/>
      <c r="EAS94" s="52"/>
      <c r="EAT94" s="52"/>
      <c r="EAU94" s="52"/>
      <c r="EAV94" s="52"/>
      <c r="EAW94" s="52"/>
      <c r="EAX94" s="52"/>
      <c r="EAY94" s="52"/>
      <c r="EAZ94" s="52"/>
      <c r="EBA94" s="52"/>
      <c r="EBB94" s="52"/>
      <c r="EBC94" s="52"/>
      <c r="EBD94" s="52"/>
      <c r="EBE94" s="52"/>
      <c r="EBF94" s="52"/>
      <c r="EBG94" s="52"/>
      <c r="EBH94" s="52"/>
      <c r="EBI94" s="52"/>
      <c r="EBJ94" s="52"/>
      <c r="EBK94" s="52"/>
      <c r="EBL94" s="52"/>
      <c r="EBM94" s="52"/>
      <c r="EBN94" s="52"/>
      <c r="EBO94" s="52"/>
      <c r="EBP94" s="52"/>
      <c r="EBQ94" s="52"/>
      <c r="EBR94" s="52"/>
      <c r="EBS94" s="52"/>
      <c r="EBT94" s="52"/>
      <c r="EBU94" s="52"/>
      <c r="EBV94" s="52"/>
      <c r="EBW94" s="52"/>
      <c r="EBX94" s="52"/>
      <c r="EBY94" s="52"/>
      <c r="EBZ94" s="52"/>
      <c r="ECA94" s="52"/>
      <c r="ECB94" s="52"/>
      <c r="ECC94" s="52"/>
      <c r="ECD94" s="52"/>
      <c r="ECE94" s="52"/>
      <c r="ECF94" s="52"/>
      <c r="ECG94" s="52"/>
      <c r="ECH94" s="52"/>
      <c r="ECI94" s="52"/>
      <c r="ECJ94" s="52"/>
      <c r="ECK94" s="52"/>
      <c r="ECL94" s="52"/>
      <c r="ECM94" s="52"/>
      <c r="ECN94" s="52"/>
      <c r="ECO94" s="52"/>
      <c r="ECP94" s="52"/>
      <c r="ECQ94" s="52"/>
      <c r="ECR94" s="52"/>
      <c r="ECS94" s="52"/>
      <c r="ECT94" s="52"/>
      <c r="ECU94" s="52"/>
      <c r="ECV94" s="52"/>
      <c r="ECW94" s="52"/>
      <c r="ECX94" s="52"/>
      <c r="ECY94" s="52"/>
      <c r="ECZ94" s="52"/>
      <c r="EDA94" s="52"/>
      <c r="EDB94" s="52"/>
      <c r="EDC94" s="52"/>
      <c r="EDD94" s="52"/>
      <c r="EDE94" s="52"/>
      <c r="EDF94" s="52"/>
      <c r="EDG94" s="52"/>
      <c r="EDH94" s="52"/>
      <c r="EDI94" s="52"/>
      <c r="EDJ94" s="52"/>
      <c r="EDK94" s="52"/>
      <c r="EDL94" s="52"/>
      <c r="EDM94" s="52"/>
      <c r="EDN94" s="52"/>
      <c r="EDO94" s="52"/>
      <c r="EDP94" s="52"/>
      <c r="EDQ94" s="52"/>
      <c r="EDR94" s="52"/>
      <c r="EDS94" s="52"/>
      <c r="EDT94" s="52"/>
      <c r="EDU94" s="52"/>
      <c r="EDV94" s="52"/>
      <c r="EDW94" s="52"/>
      <c r="EDX94" s="52"/>
      <c r="EDY94" s="52"/>
      <c r="EDZ94" s="52"/>
      <c r="EEA94" s="52"/>
      <c r="EEB94" s="52"/>
      <c r="EEC94" s="52"/>
      <c r="EED94" s="52"/>
      <c r="EEE94" s="52"/>
      <c r="EEF94" s="52"/>
      <c r="EEG94" s="52"/>
      <c r="EEH94" s="52"/>
      <c r="EEI94" s="52"/>
      <c r="EEJ94" s="52"/>
      <c r="EEK94" s="52"/>
      <c r="EEL94" s="52"/>
      <c r="EEM94" s="52"/>
      <c r="EEN94" s="52"/>
      <c r="EEO94" s="52"/>
      <c r="EEP94" s="52"/>
      <c r="EEQ94" s="52"/>
      <c r="EER94" s="52"/>
      <c r="EES94" s="52"/>
      <c r="EET94" s="52"/>
      <c r="EEU94" s="52"/>
      <c r="EEV94" s="52"/>
      <c r="EEW94" s="52"/>
      <c r="EEX94" s="52"/>
      <c r="EEY94" s="52"/>
      <c r="EEZ94" s="52"/>
      <c r="EFA94" s="52"/>
      <c r="EFB94" s="52"/>
      <c r="EFC94" s="52"/>
      <c r="EFD94" s="52"/>
      <c r="EFE94" s="52"/>
      <c r="EFF94" s="52"/>
      <c r="EFG94" s="52"/>
      <c r="EFH94" s="52"/>
      <c r="EFI94" s="52"/>
      <c r="EFJ94" s="52"/>
      <c r="EFK94" s="52"/>
      <c r="EFL94" s="52"/>
      <c r="EFM94" s="52"/>
      <c r="EFN94" s="52"/>
      <c r="EFO94" s="52"/>
      <c r="EFP94" s="52"/>
      <c r="EFQ94" s="52"/>
      <c r="EFR94" s="52"/>
      <c r="EFS94" s="52"/>
      <c r="EFT94" s="52"/>
      <c r="EFU94" s="52"/>
      <c r="EFV94" s="52"/>
      <c r="EFW94" s="52"/>
      <c r="EFX94" s="52"/>
      <c r="EFY94" s="52"/>
      <c r="EFZ94" s="52"/>
      <c r="EGA94" s="52"/>
      <c r="EGB94" s="52"/>
      <c r="EGC94" s="52"/>
      <c r="EGD94" s="52"/>
      <c r="EGE94" s="52"/>
      <c r="EGF94" s="52"/>
      <c r="EGG94" s="52"/>
      <c r="EGH94" s="52"/>
      <c r="EGI94" s="52"/>
      <c r="EGJ94" s="52"/>
      <c r="EGK94" s="52"/>
      <c r="EGL94" s="52"/>
      <c r="EGM94" s="52"/>
      <c r="EGN94" s="52"/>
      <c r="EGO94" s="52"/>
      <c r="EGP94" s="52"/>
      <c r="EGQ94" s="52"/>
      <c r="EGR94" s="52"/>
      <c r="EGS94" s="52"/>
      <c r="EGT94" s="52"/>
      <c r="EGU94" s="52"/>
      <c r="EGV94" s="52"/>
      <c r="EGW94" s="52"/>
      <c r="EGX94" s="52"/>
      <c r="EGY94" s="52"/>
      <c r="EGZ94" s="52"/>
      <c r="EHA94" s="52"/>
      <c r="EHB94" s="52"/>
      <c r="EHC94" s="52"/>
      <c r="EHD94" s="52"/>
      <c r="EHE94" s="52"/>
      <c r="EHF94" s="52"/>
      <c r="EHG94" s="52"/>
      <c r="EHH94" s="52"/>
      <c r="EHI94" s="52"/>
      <c r="EHJ94" s="52"/>
      <c r="EHK94" s="52"/>
      <c r="EHL94" s="52"/>
      <c r="EHM94" s="52"/>
      <c r="EHN94" s="52"/>
      <c r="EHO94" s="52"/>
      <c r="EHP94" s="52"/>
      <c r="EHQ94" s="52"/>
      <c r="EHR94" s="52"/>
      <c r="EHS94" s="52"/>
      <c r="EHT94" s="52"/>
      <c r="EHU94" s="52"/>
      <c r="EHV94" s="52"/>
      <c r="EHW94" s="52"/>
      <c r="EHX94" s="52"/>
      <c r="EHY94" s="52"/>
      <c r="EHZ94" s="52"/>
      <c r="EIA94" s="52"/>
      <c r="EIB94" s="52"/>
      <c r="EIC94" s="52"/>
      <c r="EID94" s="52"/>
      <c r="EIE94" s="52"/>
      <c r="EIF94" s="52"/>
      <c r="EIG94" s="52"/>
      <c r="EIH94" s="52"/>
      <c r="EII94" s="52"/>
      <c r="EIJ94" s="52"/>
      <c r="EIK94" s="52"/>
      <c r="EIL94" s="52"/>
      <c r="EIM94" s="52"/>
      <c r="EIN94" s="52"/>
      <c r="EIO94" s="52"/>
      <c r="EIP94" s="52"/>
      <c r="EIQ94" s="52"/>
      <c r="EIR94" s="52"/>
      <c r="EIS94" s="52"/>
      <c r="EIT94" s="52"/>
      <c r="EIU94" s="52"/>
      <c r="EIV94" s="52"/>
      <c r="EIW94" s="52"/>
      <c r="EIX94" s="52"/>
      <c r="EIY94" s="52"/>
      <c r="EIZ94" s="52"/>
      <c r="EJA94" s="52"/>
      <c r="EJB94" s="52"/>
      <c r="EJC94" s="52"/>
      <c r="EJD94" s="52"/>
      <c r="EJE94" s="52"/>
      <c r="EJF94" s="52"/>
      <c r="EJG94" s="52"/>
      <c r="EJH94" s="52"/>
      <c r="EJI94" s="52"/>
      <c r="EJJ94" s="52"/>
      <c r="EJK94" s="52"/>
      <c r="EJL94" s="52"/>
      <c r="EJM94" s="52"/>
      <c r="EJN94" s="52"/>
      <c r="EJO94" s="52"/>
      <c r="EJP94" s="52"/>
      <c r="EJQ94" s="52"/>
      <c r="EJR94" s="52"/>
      <c r="EJS94" s="52"/>
      <c r="EJT94" s="52"/>
      <c r="EJU94" s="52"/>
      <c r="EJV94" s="52"/>
      <c r="EJW94" s="52"/>
      <c r="EJX94" s="52"/>
      <c r="EJY94" s="52"/>
      <c r="EJZ94" s="52"/>
      <c r="EKA94" s="52"/>
      <c r="EKB94" s="52"/>
      <c r="EKC94" s="52"/>
      <c r="EKD94" s="52"/>
      <c r="EKE94" s="52"/>
      <c r="EKF94" s="52"/>
      <c r="EKG94" s="52"/>
      <c r="EKH94" s="52"/>
      <c r="EKI94" s="52"/>
      <c r="EKJ94" s="52"/>
      <c r="EKK94" s="52"/>
      <c r="EKL94" s="52"/>
      <c r="EKM94" s="52"/>
      <c r="EKN94" s="52"/>
      <c r="EKO94" s="52"/>
      <c r="EKP94" s="52"/>
      <c r="EKQ94" s="52"/>
      <c r="EKR94" s="52"/>
      <c r="EKS94" s="52"/>
      <c r="EKT94" s="52"/>
      <c r="EKU94" s="52"/>
      <c r="EKV94" s="52"/>
      <c r="EKW94" s="52"/>
      <c r="EKX94" s="52"/>
      <c r="EKY94" s="52"/>
      <c r="EKZ94" s="52"/>
      <c r="ELA94" s="52"/>
      <c r="ELB94" s="52"/>
      <c r="ELC94" s="52"/>
      <c r="ELD94" s="52"/>
      <c r="ELE94" s="52"/>
      <c r="ELF94" s="52"/>
      <c r="ELG94" s="52"/>
      <c r="ELH94" s="52"/>
      <c r="ELI94" s="52"/>
      <c r="ELJ94" s="52"/>
      <c r="ELK94" s="52"/>
      <c r="ELL94" s="52"/>
      <c r="ELM94" s="52"/>
      <c r="ELN94" s="52"/>
      <c r="ELO94" s="52"/>
      <c r="ELP94" s="52"/>
      <c r="ELQ94" s="52"/>
      <c r="ELR94" s="52"/>
      <c r="ELS94" s="52"/>
      <c r="ELT94" s="52"/>
      <c r="ELU94" s="52"/>
      <c r="ELV94" s="52"/>
      <c r="ELW94" s="52"/>
      <c r="ELX94" s="52"/>
      <c r="ELY94" s="52"/>
      <c r="ELZ94" s="52"/>
      <c r="EMA94" s="52"/>
      <c r="EMB94" s="52"/>
      <c r="EMC94" s="52"/>
      <c r="EMD94" s="52"/>
      <c r="EME94" s="52"/>
      <c r="EMF94" s="52"/>
      <c r="EMG94" s="52"/>
      <c r="EMH94" s="52"/>
      <c r="EMI94" s="52"/>
      <c r="EMJ94" s="52"/>
      <c r="EMK94" s="52"/>
      <c r="EML94" s="52"/>
      <c r="EMM94" s="52"/>
      <c r="EMN94" s="52"/>
      <c r="EMO94" s="52"/>
      <c r="EMP94" s="52"/>
      <c r="EMQ94" s="52"/>
      <c r="EMR94" s="52"/>
      <c r="EMS94" s="52"/>
      <c r="EMT94" s="52"/>
      <c r="EMU94" s="52"/>
      <c r="EMV94" s="52"/>
      <c r="EMW94" s="52"/>
      <c r="EMX94" s="52"/>
      <c r="EMY94" s="52"/>
      <c r="EMZ94" s="52"/>
      <c r="ENA94" s="52"/>
      <c r="ENB94" s="52"/>
      <c r="ENC94" s="52"/>
      <c r="END94" s="52"/>
      <c r="ENE94" s="52"/>
      <c r="ENF94" s="52"/>
      <c r="ENG94" s="52"/>
      <c r="ENH94" s="52"/>
      <c r="ENI94" s="52"/>
      <c r="ENJ94" s="52"/>
      <c r="ENK94" s="52"/>
      <c r="ENL94" s="52"/>
      <c r="ENM94" s="52"/>
      <c r="ENN94" s="52"/>
      <c r="ENO94" s="52"/>
      <c r="ENP94" s="52"/>
      <c r="ENQ94" s="52"/>
      <c r="ENR94" s="52"/>
      <c r="ENS94" s="52"/>
      <c r="ENT94" s="52"/>
      <c r="ENU94" s="52"/>
      <c r="ENV94" s="52"/>
      <c r="ENW94" s="52"/>
      <c r="ENX94" s="52"/>
      <c r="ENY94" s="52"/>
      <c r="ENZ94" s="52"/>
      <c r="EOA94" s="52"/>
      <c r="EOB94" s="52"/>
      <c r="EOC94" s="52"/>
      <c r="EOD94" s="52"/>
      <c r="EOE94" s="52"/>
      <c r="EOF94" s="52"/>
      <c r="EOG94" s="52"/>
      <c r="EOH94" s="52"/>
      <c r="EOI94" s="52"/>
      <c r="EOJ94" s="52"/>
      <c r="EOK94" s="52"/>
      <c r="EOL94" s="52"/>
      <c r="EOM94" s="52"/>
      <c r="EON94" s="52"/>
      <c r="EOO94" s="52"/>
      <c r="EOP94" s="52"/>
      <c r="EOQ94" s="52"/>
      <c r="EOR94" s="52"/>
      <c r="EOS94" s="52"/>
      <c r="EOT94" s="52"/>
      <c r="EOU94" s="52"/>
      <c r="EOV94" s="52"/>
      <c r="EOW94" s="52"/>
      <c r="EOX94" s="52"/>
      <c r="EOY94" s="52"/>
      <c r="EOZ94" s="52"/>
      <c r="EPA94" s="52"/>
      <c r="EPB94" s="52"/>
      <c r="EPC94" s="52"/>
      <c r="EPD94" s="52"/>
      <c r="EPE94" s="52"/>
      <c r="EPF94" s="52"/>
      <c r="EPG94" s="52"/>
      <c r="EPH94" s="52"/>
      <c r="EPI94" s="52"/>
      <c r="EPJ94" s="52"/>
      <c r="EPK94" s="52"/>
      <c r="EPL94" s="52"/>
      <c r="EPM94" s="52"/>
      <c r="EPN94" s="52"/>
      <c r="EPO94" s="52"/>
      <c r="EPP94" s="52"/>
      <c r="EPQ94" s="52"/>
      <c r="EPR94" s="52"/>
      <c r="EPS94" s="52"/>
      <c r="EPT94" s="52"/>
      <c r="EPU94" s="52"/>
      <c r="EPV94" s="52"/>
      <c r="EPW94" s="52"/>
      <c r="EPX94" s="52"/>
      <c r="EPY94" s="52"/>
      <c r="EPZ94" s="52"/>
      <c r="EQA94" s="52"/>
      <c r="EQB94" s="52"/>
      <c r="EQC94" s="52"/>
      <c r="EQD94" s="52"/>
      <c r="EQE94" s="52"/>
      <c r="EQF94" s="52"/>
      <c r="EQG94" s="52"/>
      <c r="EQH94" s="52"/>
      <c r="EQI94" s="52"/>
      <c r="EQJ94" s="52"/>
      <c r="EQK94" s="52"/>
      <c r="EQL94" s="52"/>
      <c r="EQM94" s="52"/>
      <c r="EQN94" s="52"/>
      <c r="EQO94" s="52"/>
      <c r="EQP94" s="52"/>
      <c r="EQQ94" s="52"/>
      <c r="EQR94" s="52"/>
      <c r="EQS94" s="52"/>
      <c r="EQT94" s="52"/>
      <c r="EQU94" s="52"/>
      <c r="EQV94" s="52"/>
      <c r="EQW94" s="52"/>
      <c r="EQX94" s="52"/>
      <c r="EQY94" s="52"/>
      <c r="EQZ94" s="52"/>
      <c r="ERA94" s="52"/>
      <c r="ERB94" s="52"/>
      <c r="ERC94" s="52"/>
      <c r="ERD94" s="52"/>
      <c r="ERE94" s="52"/>
      <c r="ERF94" s="52"/>
      <c r="ERG94" s="52"/>
      <c r="ERH94" s="52"/>
      <c r="ERI94" s="52"/>
      <c r="ERJ94" s="52"/>
      <c r="ERK94" s="52"/>
      <c r="ERL94" s="52"/>
      <c r="ERM94" s="52"/>
      <c r="ERN94" s="52"/>
      <c r="ERO94" s="52"/>
      <c r="ERP94" s="52"/>
      <c r="ERQ94" s="52"/>
      <c r="ERR94" s="52"/>
      <c r="ERS94" s="52"/>
      <c r="ERT94" s="52"/>
      <c r="ERU94" s="52"/>
      <c r="ERV94" s="52"/>
      <c r="ERW94" s="52"/>
      <c r="ERX94" s="52"/>
      <c r="ERY94" s="52"/>
      <c r="ERZ94" s="52"/>
      <c r="ESA94" s="52"/>
      <c r="ESB94" s="52"/>
      <c r="ESC94" s="52"/>
      <c r="ESD94" s="52"/>
      <c r="ESE94" s="52"/>
      <c r="ESF94" s="52"/>
      <c r="ESG94" s="52"/>
      <c r="ESH94" s="52"/>
      <c r="ESI94" s="52"/>
      <c r="ESJ94" s="52"/>
      <c r="ESK94" s="52"/>
      <c r="ESL94" s="52"/>
      <c r="ESM94" s="52"/>
      <c r="ESN94" s="52"/>
      <c r="ESO94" s="52"/>
      <c r="ESP94" s="52"/>
      <c r="ESQ94" s="52"/>
      <c r="ESR94" s="52"/>
      <c r="ESS94" s="52"/>
      <c r="EST94" s="52"/>
      <c r="ESU94" s="52"/>
      <c r="ESV94" s="52"/>
      <c r="ESW94" s="52"/>
      <c r="ESX94" s="52"/>
      <c r="ESY94" s="52"/>
      <c r="ESZ94" s="52"/>
      <c r="ETA94" s="52"/>
      <c r="ETB94" s="52"/>
      <c r="ETC94" s="52"/>
      <c r="ETD94" s="52"/>
      <c r="ETE94" s="52"/>
      <c r="ETF94" s="52"/>
      <c r="ETG94" s="52"/>
      <c r="ETH94" s="52"/>
      <c r="ETI94" s="52"/>
      <c r="ETJ94" s="52"/>
      <c r="ETK94" s="52"/>
      <c r="ETL94" s="52"/>
      <c r="ETM94" s="52"/>
      <c r="ETN94" s="52"/>
      <c r="ETO94" s="52"/>
      <c r="ETP94" s="52"/>
      <c r="ETQ94" s="52"/>
      <c r="ETR94" s="52"/>
      <c r="ETS94" s="52"/>
      <c r="ETT94" s="52"/>
      <c r="ETU94" s="52"/>
      <c r="ETV94" s="52"/>
      <c r="ETW94" s="52"/>
      <c r="ETX94" s="52"/>
      <c r="ETY94" s="52"/>
      <c r="ETZ94" s="52"/>
      <c r="EUA94" s="52"/>
      <c r="EUB94" s="52"/>
      <c r="EUC94" s="52"/>
      <c r="EUD94" s="52"/>
      <c r="EUE94" s="52"/>
      <c r="EUF94" s="52"/>
      <c r="EUG94" s="52"/>
      <c r="EUH94" s="52"/>
      <c r="EUI94" s="52"/>
      <c r="EUJ94" s="52"/>
      <c r="EUK94" s="52"/>
      <c r="EUL94" s="52"/>
      <c r="EUM94" s="52"/>
      <c r="EUN94" s="52"/>
      <c r="EUO94" s="52"/>
      <c r="EUP94" s="52"/>
      <c r="EUQ94" s="52"/>
      <c r="EUR94" s="52"/>
      <c r="EUS94" s="52"/>
      <c r="EUT94" s="52"/>
      <c r="EUU94" s="52"/>
      <c r="EUV94" s="52"/>
      <c r="EUW94" s="52"/>
      <c r="EUX94" s="52"/>
      <c r="EUY94" s="52"/>
      <c r="EUZ94" s="52"/>
      <c r="EVA94" s="52"/>
      <c r="EVB94" s="52"/>
      <c r="EVC94" s="52"/>
      <c r="EVD94" s="52"/>
      <c r="EVE94" s="52"/>
      <c r="EVF94" s="52"/>
      <c r="EVG94" s="52"/>
      <c r="EVH94" s="52"/>
      <c r="EVI94" s="52"/>
      <c r="EVJ94" s="52"/>
      <c r="EVK94" s="52"/>
      <c r="EVL94" s="52"/>
      <c r="EVM94" s="52"/>
      <c r="EVN94" s="52"/>
      <c r="EVO94" s="52"/>
      <c r="EVP94" s="52"/>
      <c r="EVQ94" s="52"/>
      <c r="EVR94" s="52"/>
      <c r="EVS94" s="52"/>
      <c r="EVT94" s="52"/>
      <c r="EVU94" s="52"/>
      <c r="EVV94" s="52"/>
      <c r="EVW94" s="52"/>
      <c r="EVX94" s="52"/>
      <c r="EVY94" s="52"/>
      <c r="EVZ94" s="52"/>
      <c r="EWA94" s="52"/>
      <c r="EWB94" s="52"/>
      <c r="EWC94" s="52"/>
      <c r="EWD94" s="52"/>
      <c r="EWE94" s="52"/>
      <c r="EWF94" s="52"/>
      <c r="EWG94" s="52"/>
      <c r="EWH94" s="52"/>
      <c r="EWI94" s="52"/>
      <c r="EWJ94" s="52"/>
      <c r="EWK94" s="52"/>
      <c r="EWL94" s="52"/>
      <c r="EWM94" s="52"/>
      <c r="EWN94" s="52"/>
      <c r="EWO94" s="52"/>
      <c r="EWP94" s="52"/>
      <c r="EWQ94" s="52"/>
      <c r="EWR94" s="52"/>
      <c r="EWS94" s="52"/>
      <c r="EWT94" s="52"/>
      <c r="EWU94" s="52"/>
      <c r="EWV94" s="52"/>
      <c r="EWW94" s="52"/>
      <c r="EWX94" s="52"/>
      <c r="EWY94" s="52"/>
      <c r="EWZ94" s="52"/>
      <c r="EXA94" s="52"/>
      <c r="EXB94" s="52"/>
      <c r="EXC94" s="52"/>
      <c r="EXD94" s="52"/>
      <c r="EXE94" s="52"/>
      <c r="EXF94" s="52"/>
      <c r="EXG94" s="52"/>
      <c r="EXH94" s="52"/>
      <c r="EXI94" s="52"/>
      <c r="EXJ94" s="52"/>
      <c r="EXK94" s="52"/>
      <c r="EXL94" s="52"/>
      <c r="EXM94" s="52"/>
      <c r="EXN94" s="52"/>
      <c r="EXO94" s="52"/>
      <c r="EXP94" s="52"/>
      <c r="EXQ94" s="52"/>
      <c r="EXR94" s="52"/>
      <c r="EXS94" s="52"/>
      <c r="EXT94" s="52"/>
      <c r="EXU94" s="52"/>
      <c r="EXV94" s="52"/>
      <c r="EXW94" s="52"/>
      <c r="EXX94" s="52"/>
      <c r="EXY94" s="52"/>
      <c r="EXZ94" s="52"/>
      <c r="EYA94" s="52"/>
      <c r="EYB94" s="52"/>
      <c r="EYC94" s="52"/>
      <c r="EYD94" s="52"/>
      <c r="EYE94" s="52"/>
      <c r="EYF94" s="52"/>
      <c r="EYG94" s="52"/>
      <c r="EYH94" s="52"/>
      <c r="EYI94" s="52"/>
      <c r="EYJ94" s="52"/>
      <c r="EYK94" s="52"/>
      <c r="EYL94" s="52"/>
      <c r="EYM94" s="52"/>
      <c r="EYN94" s="52"/>
      <c r="EYO94" s="52"/>
      <c r="EYP94" s="52"/>
      <c r="EYQ94" s="52"/>
      <c r="EYR94" s="52"/>
      <c r="EYS94" s="52"/>
      <c r="EYT94" s="52"/>
      <c r="EYU94" s="52"/>
      <c r="EYV94" s="52"/>
      <c r="EYW94" s="52"/>
      <c r="EYX94" s="52"/>
      <c r="EYY94" s="52"/>
      <c r="EYZ94" s="52"/>
      <c r="EZA94" s="52"/>
      <c r="EZB94" s="52"/>
      <c r="EZC94" s="52"/>
      <c r="EZD94" s="52"/>
      <c r="EZE94" s="52"/>
      <c r="EZF94" s="52"/>
      <c r="EZG94" s="52"/>
      <c r="EZH94" s="52"/>
      <c r="EZI94" s="52"/>
      <c r="EZJ94" s="52"/>
      <c r="EZK94" s="52"/>
      <c r="EZL94" s="52"/>
      <c r="EZM94" s="52"/>
      <c r="EZN94" s="52"/>
      <c r="EZO94" s="52"/>
      <c r="EZP94" s="52"/>
      <c r="EZQ94" s="52"/>
      <c r="EZR94" s="52"/>
      <c r="EZS94" s="52"/>
      <c r="EZT94" s="52"/>
      <c r="EZU94" s="52"/>
      <c r="EZV94" s="52"/>
      <c r="EZW94" s="52"/>
      <c r="EZX94" s="52"/>
      <c r="EZY94" s="52"/>
      <c r="EZZ94" s="52"/>
      <c r="FAA94" s="52"/>
      <c r="FAB94" s="52"/>
      <c r="FAC94" s="52"/>
      <c r="FAD94" s="52"/>
      <c r="FAE94" s="52"/>
      <c r="FAF94" s="52"/>
      <c r="FAG94" s="52"/>
      <c r="FAH94" s="52"/>
      <c r="FAI94" s="52"/>
      <c r="FAJ94" s="52"/>
      <c r="FAK94" s="52"/>
      <c r="FAL94" s="52"/>
      <c r="FAM94" s="52"/>
      <c r="FAN94" s="52"/>
      <c r="FAO94" s="52"/>
      <c r="FAP94" s="52"/>
      <c r="FAQ94" s="52"/>
      <c r="FAR94" s="52"/>
      <c r="FAS94" s="52"/>
      <c r="FAT94" s="52"/>
      <c r="FAU94" s="52"/>
      <c r="FAV94" s="52"/>
      <c r="FAW94" s="52"/>
      <c r="FAX94" s="52"/>
      <c r="FAY94" s="52"/>
      <c r="FAZ94" s="52"/>
      <c r="FBA94" s="52"/>
      <c r="FBB94" s="52"/>
      <c r="FBC94" s="52"/>
      <c r="FBD94" s="52"/>
      <c r="FBE94" s="52"/>
      <c r="FBF94" s="52"/>
      <c r="FBG94" s="52"/>
      <c r="FBH94" s="52"/>
      <c r="FBI94" s="52"/>
      <c r="FBJ94" s="52"/>
      <c r="FBK94" s="52"/>
      <c r="FBL94" s="52"/>
      <c r="FBM94" s="52"/>
      <c r="FBN94" s="52"/>
      <c r="FBO94" s="52"/>
      <c r="FBP94" s="52"/>
      <c r="FBQ94" s="52"/>
      <c r="FBR94" s="52"/>
      <c r="FBS94" s="52"/>
      <c r="FBT94" s="52"/>
      <c r="FBU94" s="52"/>
      <c r="FBV94" s="52"/>
      <c r="FBW94" s="52"/>
      <c r="FBX94" s="52"/>
      <c r="FBY94" s="52"/>
      <c r="FBZ94" s="52"/>
      <c r="FCA94" s="52"/>
      <c r="FCB94" s="52"/>
      <c r="FCC94" s="52"/>
      <c r="FCD94" s="52"/>
      <c r="FCE94" s="52"/>
      <c r="FCF94" s="52"/>
      <c r="FCG94" s="52"/>
      <c r="FCH94" s="52"/>
      <c r="FCI94" s="52"/>
      <c r="FCJ94" s="52"/>
      <c r="FCK94" s="52"/>
      <c r="FCL94" s="52"/>
      <c r="FCM94" s="52"/>
      <c r="FCN94" s="52"/>
      <c r="FCO94" s="52"/>
      <c r="FCP94" s="52"/>
      <c r="FCQ94" s="52"/>
      <c r="FCR94" s="52"/>
      <c r="FCS94" s="52"/>
      <c r="FCT94" s="52"/>
      <c r="FCU94" s="52"/>
      <c r="FCV94" s="52"/>
      <c r="FCW94" s="52"/>
      <c r="FCX94" s="52"/>
      <c r="FCY94" s="52"/>
      <c r="FCZ94" s="52"/>
      <c r="FDA94" s="52"/>
      <c r="FDB94" s="52"/>
      <c r="FDC94" s="52"/>
      <c r="FDD94" s="52"/>
      <c r="FDE94" s="52"/>
      <c r="FDF94" s="52"/>
      <c r="FDG94" s="52"/>
      <c r="FDH94" s="52"/>
      <c r="FDI94" s="52"/>
      <c r="FDJ94" s="52"/>
      <c r="FDK94" s="52"/>
      <c r="FDL94" s="52"/>
      <c r="FDM94" s="52"/>
      <c r="FDN94" s="52"/>
      <c r="FDO94" s="52"/>
      <c r="FDP94" s="52"/>
      <c r="FDQ94" s="52"/>
      <c r="FDR94" s="52"/>
      <c r="FDS94" s="52"/>
      <c r="FDT94" s="52"/>
      <c r="FDU94" s="52"/>
      <c r="FDV94" s="52"/>
      <c r="FDW94" s="52"/>
      <c r="FDX94" s="52"/>
      <c r="FDY94" s="52"/>
      <c r="FDZ94" s="52"/>
      <c r="FEA94" s="52"/>
      <c r="FEB94" s="52"/>
      <c r="FEC94" s="52"/>
      <c r="FED94" s="52"/>
      <c r="FEE94" s="52"/>
      <c r="FEF94" s="52"/>
      <c r="FEG94" s="52"/>
      <c r="FEH94" s="52"/>
      <c r="FEI94" s="52"/>
      <c r="FEJ94" s="52"/>
      <c r="FEK94" s="52"/>
      <c r="FEL94" s="52"/>
      <c r="FEM94" s="52"/>
      <c r="FEN94" s="52"/>
      <c r="FEO94" s="52"/>
      <c r="FEP94" s="52"/>
      <c r="FEQ94" s="52"/>
      <c r="FER94" s="52"/>
      <c r="FES94" s="52"/>
      <c r="FET94" s="52"/>
      <c r="FEU94" s="52"/>
      <c r="FEV94" s="52"/>
      <c r="FEW94" s="52"/>
      <c r="FEX94" s="52"/>
      <c r="FEY94" s="52"/>
      <c r="FEZ94" s="52"/>
      <c r="FFA94" s="52"/>
      <c r="FFB94" s="52"/>
      <c r="FFC94" s="52"/>
      <c r="FFD94" s="52"/>
      <c r="FFE94" s="52"/>
      <c r="FFF94" s="52"/>
      <c r="FFG94" s="52"/>
      <c r="FFH94" s="52"/>
      <c r="FFI94" s="52"/>
      <c r="FFJ94" s="52"/>
      <c r="FFK94" s="52"/>
      <c r="FFL94" s="52"/>
      <c r="FFM94" s="52"/>
      <c r="FFN94" s="52"/>
      <c r="FFO94" s="52"/>
      <c r="FFP94" s="52"/>
      <c r="FFQ94" s="52"/>
      <c r="FFR94" s="52"/>
      <c r="FFS94" s="52"/>
      <c r="FFT94" s="52"/>
      <c r="FFU94" s="52"/>
      <c r="FFV94" s="52"/>
      <c r="FFW94" s="52"/>
      <c r="FFX94" s="52"/>
      <c r="FFY94" s="52"/>
      <c r="FFZ94" s="52"/>
      <c r="FGA94" s="52"/>
      <c r="FGB94" s="52"/>
      <c r="FGC94" s="52"/>
      <c r="FGD94" s="52"/>
      <c r="FGE94" s="52"/>
      <c r="FGF94" s="52"/>
      <c r="FGG94" s="52"/>
      <c r="FGH94" s="52"/>
      <c r="FGI94" s="52"/>
      <c r="FGJ94" s="52"/>
      <c r="FGK94" s="52"/>
      <c r="FGL94" s="52"/>
      <c r="FGM94" s="52"/>
      <c r="FGN94" s="52"/>
      <c r="FGO94" s="52"/>
      <c r="FGP94" s="52"/>
      <c r="FGQ94" s="52"/>
      <c r="FGR94" s="52"/>
      <c r="FGS94" s="52"/>
      <c r="FGT94" s="52"/>
      <c r="FGU94" s="52"/>
      <c r="FGV94" s="52"/>
      <c r="FGW94" s="52"/>
      <c r="FGX94" s="52"/>
      <c r="FGY94" s="52"/>
      <c r="FGZ94" s="52"/>
      <c r="FHA94" s="52"/>
      <c r="FHB94" s="52"/>
      <c r="FHC94" s="52"/>
      <c r="FHD94" s="52"/>
      <c r="FHE94" s="52"/>
      <c r="FHF94" s="52"/>
      <c r="FHG94" s="52"/>
      <c r="FHH94" s="52"/>
      <c r="FHI94" s="52"/>
      <c r="FHJ94" s="52"/>
      <c r="FHK94" s="52"/>
      <c r="FHL94" s="52"/>
      <c r="FHM94" s="52"/>
      <c r="FHN94" s="52"/>
      <c r="FHO94" s="52"/>
      <c r="FHP94" s="52"/>
      <c r="FHQ94" s="52"/>
      <c r="FHR94" s="52"/>
      <c r="FHS94" s="52"/>
      <c r="FHT94" s="52"/>
      <c r="FHU94" s="52"/>
      <c r="FHV94" s="52"/>
      <c r="FHW94" s="52"/>
      <c r="FHX94" s="52"/>
      <c r="FHY94" s="52"/>
      <c r="FHZ94" s="52"/>
      <c r="FIA94" s="52"/>
      <c r="FIB94" s="52"/>
      <c r="FIC94" s="52"/>
      <c r="FID94" s="52"/>
      <c r="FIE94" s="52"/>
      <c r="FIF94" s="52"/>
      <c r="FIG94" s="52"/>
      <c r="FIH94" s="52"/>
      <c r="FII94" s="52"/>
      <c r="FIJ94" s="52"/>
      <c r="FIK94" s="52"/>
      <c r="FIL94" s="52"/>
      <c r="FIM94" s="52"/>
      <c r="FIN94" s="52"/>
      <c r="FIO94" s="52"/>
      <c r="FIP94" s="52"/>
      <c r="FIQ94" s="52"/>
      <c r="FIR94" s="52"/>
      <c r="FIS94" s="52"/>
      <c r="FIT94" s="52"/>
      <c r="FIU94" s="52"/>
      <c r="FIV94" s="52"/>
      <c r="FIW94" s="52"/>
      <c r="FIX94" s="52"/>
      <c r="FIY94" s="52"/>
      <c r="FIZ94" s="52"/>
      <c r="FJA94" s="52"/>
      <c r="FJB94" s="52"/>
      <c r="FJC94" s="52"/>
      <c r="FJD94" s="52"/>
      <c r="FJE94" s="52"/>
      <c r="FJF94" s="52"/>
      <c r="FJG94" s="52"/>
      <c r="FJH94" s="52"/>
      <c r="FJI94" s="52"/>
      <c r="FJJ94" s="52"/>
      <c r="FJK94" s="52"/>
      <c r="FJL94" s="52"/>
      <c r="FJM94" s="52"/>
      <c r="FJN94" s="52"/>
      <c r="FJO94" s="52"/>
      <c r="FJP94" s="52"/>
      <c r="FJQ94" s="52"/>
      <c r="FJR94" s="52"/>
      <c r="FJS94" s="52"/>
      <c r="FJT94" s="52"/>
      <c r="FJU94" s="52"/>
      <c r="FJV94" s="52"/>
      <c r="FJW94" s="52"/>
      <c r="FJX94" s="52"/>
      <c r="FJY94" s="52"/>
      <c r="FJZ94" s="52"/>
      <c r="FKA94" s="52"/>
      <c r="FKB94" s="52"/>
      <c r="FKC94" s="52"/>
      <c r="FKD94" s="52"/>
      <c r="FKE94" s="52"/>
      <c r="FKF94" s="52"/>
      <c r="FKG94" s="52"/>
      <c r="FKH94" s="52"/>
      <c r="FKI94" s="52"/>
      <c r="FKJ94" s="52"/>
      <c r="FKK94" s="52"/>
      <c r="FKL94" s="52"/>
      <c r="FKM94" s="52"/>
      <c r="FKN94" s="52"/>
      <c r="FKO94" s="52"/>
      <c r="FKP94" s="52"/>
      <c r="FKQ94" s="52"/>
      <c r="FKR94" s="52"/>
      <c r="FKS94" s="52"/>
      <c r="FKT94" s="52"/>
      <c r="FKU94" s="52"/>
      <c r="FKV94" s="52"/>
      <c r="FKW94" s="52"/>
      <c r="FKX94" s="52"/>
      <c r="FKY94" s="52"/>
      <c r="FKZ94" s="52"/>
      <c r="FLA94" s="52"/>
      <c r="FLB94" s="52"/>
      <c r="FLC94" s="52"/>
      <c r="FLD94" s="52"/>
      <c r="FLE94" s="52"/>
      <c r="FLF94" s="52"/>
      <c r="FLG94" s="52"/>
      <c r="FLH94" s="52"/>
      <c r="FLI94" s="52"/>
      <c r="FLJ94" s="52"/>
      <c r="FLK94" s="52"/>
      <c r="FLL94" s="52"/>
      <c r="FLM94" s="52"/>
      <c r="FLN94" s="52"/>
      <c r="FLO94" s="52"/>
      <c r="FLP94" s="52"/>
      <c r="FLQ94" s="52"/>
      <c r="FLR94" s="52"/>
      <c r="FLS94" s="52"/>
      <c r="FLT94" s="52"/>
      <c r="FLU94" s="52"/>
      <c r="FLV94" s="52"/>
      <c r="FLW94" s="52"/>
      <c r="FLX94" s="52"/>
      <c r="FLY94" s="52"/>
      <c r="FLZ94" s="52"/>
      <c r="FMA94" s="52"/>
      <c r="FMB94" s="52"/>
      <c r="FMC94" s="52"/>
      <c r="FMD94" s="52"/>
      <c r="FME94" s="52"/>
      <c r="FMF94" s="52"/>
      <c r="FMG94" s="52"/>
      <c r="FMH94" s="52"/>
      <c r="FMI94" s="52"/>
      <c r="FMJ94" s="52"/>
      <c r="FMK94" s="52"/>
      <c r="FML94" s="52"/>
      <c r="FMM94" s="52"/>
      <c r="FMN94" s="52"/>
      <c r="FMO94" s="52"/>
      <c r="FMP94" s="52"/>
      <c r="FMQ94" s="52"/>
      <c r="FMR94" s="52"/>
      <c r="FMS94" s="52"/>
      <c r="FMT94" s="52"/>
      <c r="FMU94" s="52"/>
      <c r="FMV94" s="52"/>
      <c r="FMW94" s="52"/>
      <c r="FMX94" s="52"/>
      <c r="FMY94" s="52"/>
      <c r="FMZ94" s="52"/>
      <c r="FNA94" s="52"/>
      <c r="FNB94" s="52"/>
      <c r="FNC94" s="52"/>
      <c r="FND94" s="52"/>
      <c r="FNE94" s="52"/>
      <c r="FNF94" s="52"/>
      <c r="FNG94" s="52"/>
      <c r="FNH94" s="52"/>
      <c r="FNI94" s="52"/>
      <c r="FNJ94" s="52"/>
      <c r="FNK94" s="52"/>
      <c r="FNL94" s="52"/>
      <c r="FNM94" s="52"/>
      <c r="FNN94" s="52"/>
      <c r="FNO94" s="52"/>
      <c r="FNP94" s="52"/>
      <c r="FNQ94" s="52"/>
      <c r="FNR94" s="52"/>
      <c r="FNS94" s="52"/>
      <c r="FNT94" s="52"/>
      <c r="FNU94" s="52"/>
      <c r="FNV94" s="52"/>
      <c r="FNW94" s="52"/>
      <c r="FNX94" s="52"/>
      <c r="FNY94" s="52"/>
      <c r="FNZ94" s="52"/>
      <c r="FOA94" s="52"/>
      <c r="FOB94" s="52"/>
      <c r="FOC94" s="52"/>
      <c r="FOD94" s="52"/>
      <c r="FOE94" s="52"/>
      <c r="FOF94" s="52"/>
      <c r="FOG94" s="52"/>
      <c r="FOH94" s="52"/>
      <c r="FOI94" s="52"/>
      <c r="FOJ94" s="52"/>
      <c r="FOK94" s="52"/>
      <c r="FOL94" s="52"/>
      <c r="FOM94" s="52"/>
      <c r="FON94" s="52"/>
      <c r="FOO94" s="52"/>
      <c r="FOP94" s="52"/>
      <c r="FOQ94" s="52"/>
      <c r="FOR94" s="52"/>
      <c r="FOS94" s="52"/>
      <c r="FOT94" s="52"/>
      <c r="FOU94" s="52"/>
      <c r="FOV94" s="52"/>
      <c r="FOW94" s="52"/>
      <c r="FOX94" s="52"/>
      <c r="FOY94" s="52"/>
      <c r="FOZ94" s="52"/>
      <c r="FPA94" s="52"/>
      <c r="FPB94" s="52"/>
      <c r="FPC94" s="52"/>
      <c r="FPD94" s="52"/>
      <c r="FPE94" s="52"/>
      <c r="FPF94" s="52"/>
      <c r="FPG94" s="52"/>
      <c r="FPH94" s="52"/>
      <c r="FPI94" s="52"/>
      <c r="FPJ94" s="52"/>
      <c r="FPK94" s="52"/>
      <c r="FPL94" s="52"/>
      <c r="FPM94" s="52"/>
      <c r="FPN94" s="52"/>
      <c r="FPO94" s="52"/>
      <c r="FPP94" s="52"/>
      <c r="FPQ94" s="52"/>
      <c r="FPR94" s="52"/>
      <c r="FPS94" s="52"/>
      <c r="FPT94" s="52"/>
      <c r="FPU94" s="52"/>
      <c r="FPV94" s="52"/>
      <c r="FPW94" s="52"/>
      <c r="FPX94" s="52"/>
      <c r="FPY94" s="52"/>
      <c r="FPZ94" s="52"/>
      <c r="FQA94" s="52"/>
      <c r="FQB94" s="52"/>
      <c r="FQC94" s="52"/>
      <c r="FQD94" s="52"/>
      <c r="FQE94" s="52"/>
      <c r="FQF94" s="52"/>
      <c r="FQG94" s="52"/>
      <c r="FQH94" s="52"/>
      <c r="FQI94" s="52"/>
      <c r="FQJ94" s="52"/>
      <c r="FQK94" s="52"/>
      <c r="FQL94" s="52"/>
      <c r="FQM94" s="52"/>
      <c r="FQN94" s="52"/>
      <c r="FQO94" s="52"/>
      <c r="FQP94" s="52"/>
      <c r="FQQ94" s="52"/>
      <c r="FQR94" s="52"/>
      <c r="FQS94" s="52"/>
      <c r="FQT94" s="52"/>
      <c r="FQU94" s="52"/>
      <c r="FQV94" s="52"/>
      <c r="FQW94" s="52"/>
      <c r="FQX94" s="52"/>
      <c r="FQY94" s="52"/>
      <c r="FQZ94" s="52"/>
      <c r="FRA94" s="52"/>
      <c r="FRB94" s="52"/>
      <c r="FRC94" s="52"/>
      <c r="FRD94" s="52"/>
      <c r="FRE94" s="52"/>
      <c r="FRF94" s="52"/>
      <c r="FRG94" s="52"/>
      <c r="FRH94" s="52"/>
      <c r="FRI94" s="52"/>
      <c r="FRJ94" s="52"/>
      <c r="FRK94" s="52"/>
      <c r="FRL94" s="52"/>
      <c r="FRM94" s="52"/>
      <c r="FRN94" s="52"/>
      <c r="FRO94" s="52"/>
      <c r="FRP94" s="52"/>
      <c r="FRQ94" s="52"/>
      <c r="FRR94" s="52"/>
      <c r="FRS94" s="52"/>
      <c r="FRT94" s="52"/>
      <c r="FRU94" s="52"/>
      <c r="FRV94" s="52"/>
      <c r="FRW94" s="52"/>
      <c r="FRX94" s="52"/>
      <c r="FRY94" s="52"/>
      <c r="FRZ94" s="52"/>
      <c r="FSA94" s="52"/>
      <c r="FSB94" s="52"/>
      <c r="FSC94" s="52"/>
      <c r="FSD94" s="52"/>
      <c r="FSE94" s="52"/>
      <c r="FSF94" s="52"/>
      <c r="FSG94" s="52"/>
      <c r="FSH94" s="52"/>
      <c r="FSI94" s="52"/>
      <c r="FSJ94" s="52"/>
      <c r="FSK94" s="52"/>
      <c r="FSL94" s="52"/>
      <c r="FSM94" s="52"/>
      <c r="FSN94" s="52"/>
      <c r="FSO94" s="52"/>
      <c r="FSP94" s="52"/>
      <c r="FSQ94" s="52"/>
      <c r="FSR94" s="52"/>
      <c r="FSS94" s="52"/>
      <c r="FST94" s="52"/>
      <c r="FSU94" s="52"/>
      <c r="FSV94" s="52"/>
      <c r="FSW94" s="52"/>
      <c r="FSX94" s="52"/>
      <c r="FSY94" s="52"/>
      <c r="FSZ94" s="52"/>
      <c r="FTA94" s="52"/>
      <c r="FTB94" s="52"/>
      <c r="FTC94" s="52"/>
      <c r="FTD94" s="52"/>
      <c r="FTE94" s="52"/>
      <c r="FTF94" s="52"/>
      <c r="FTG94" s="52"/>
      <c r="FTH94" s="52"/>
      <c r="FTI94" s="52"/>
      <c r="FTJ94" s="52"/>
      <c r="FTK94" s="52"/>
      <c r="FTL94" s="52"/>
      <c r="FTM94" s="52"/>
      <c r="FTN94" s="52"/>
      <c r="FTO94" s="52"/>
      <c r="FTP94" s="52"/>
      <c r="FTQ94" s="52"/>
      <c r="FTR94" s="52"/>
      <c r="FTS94" s="52"/>
      <c r="FTT94" s="52"/>
      <c r="FTU94" s="52"/>
      <c r="FTV94" s="52"/>
      <c r="FTW94" s="52"/>
      <c r="FTX94" s="52"/>
      <c r="FTY94" s="52"/>
      <c r="FTZ94" s="52"/>
      <c r="FUA94" s="52"/>
      <c r="FUB94" s="52"/>
      <c r="FUC94" s="52"/>
      <c r="FUD94" s="52"/>
      <c r="FUE94" s="52"/>
      <c r="FUF94" s="52"/>
      <c r="FUG94" s="52"/>
      <c r="FUH94" s="52"/>
      <c r="FUI94" s="52"/>
      <c r="FUJ94" s="52"/>
      <c r="FUK94" s="52"/>
      <c r="FUL94" s="52"/>
      <c r="FUM94" s="52"/>
      <c r="FUN94" s="52"/>
      <c r="FUO94" s="52"/>
      <c r="FUP94" s="52"/>
      <c r="FUQ94" s="52"/>
      <c r="FUR94" s="52"/>
      <c r="FUS94" s="52"/>
      <c r="FUT94" s="52"/>
      <c r="FUU94" s="52"/>
      <c r="FUV94" s="52"/>
      <c r="FUW94" s="52"/>
      <c r="FUX94" s="52"/>
      <c r="FUY94" s="52"/>
      <c r="FUZ94" s="52"/>
      <c r="FVA94" s="52"/>
      <c r="FVB94" s="52"/>
      <c r="FVC94" s="52"/>
      <c r="FVD94" s="52"/>
      <c r="FVE94" s="52"/>
      <c r="FVF94" s="52"/>
      <c r="FVG94" s="52"/>
      <c r="FVH94" s="52"/>
      <c r="FVI94" s="52"/>
      <c r="FVJ94" s="52"/>
      <c r="FVK94" s="52"/>
      <c r="FVL94" s="52"/>
      <c r="FVM94" s="52"/>
      <c r="FVN94" s="52"/>
      <c r="FVO94" s="52"/>
      <c r="FVP94" s="52"/>
      <c r="FVQ94" s="52"/>
      <c r="FVR94" s="52"/>
      <c r="FVS94" s="52"/>
      <c r="FVT94" s="52"/>
      <c r="FVU94" s="52"/>
      <c r="FVV94" s="52"/>
      <c r="FVW94" s="52"/>
      <c r="FVX94" s="52"/>
      <c r="FVY94" s="52"/>
      <c r="FVZ94" s="52"/>
      <c r="FWA94" s="52"/>
      <c r="FWB94" s="52"/>
      <c r="FWC94" s="52"/>
      <c r="FWD94" s="52"/>
      <c r="FWE94" s="52"/>
      <c r="FWF94" s="52"/>
      <c r="FWG94" s="52"/>
      <c r="FWH94" s="52"/>
      <c r="FWI94" s="52"/>
      <c r="FWJ94" s="52"/>
      <c r="FWK94" s="52"/>
      <c r="FWL94" s="52"/>
      <c r="FWM94" s="52"/>
      <c r="FWN94" s="52"/>
      <c r="FWO94" s="52"/>
      <c r="FWP94" s="52"/>
      <c r="FWQ94" s="52"/>
      <c r="FWR94" s="52"/>
      <c r="FWS94" s="52"/>
      <c r="FWT94" s="52"/>
      <c r="FWU94" s="52"/>
      <c r="FWV94" s="52"/>
      <c r="FWW94" s="52"/>
      <c r="FWX94" s="52"/>
      <c r="FWY94" s="52"/>
      <c r="FWZ94" s="52"/>
      <c r="FXA94" s="52"/>
      <c r="FXB94" s="52"/>
      <c r="FXC94" s="52"/>
      <c r="FXD94" s="52"/>
      <c r="FXE94" s="52"/>
      <c r="FXF94" s="52"/>
      <c r="FXG94" s="52"/>
      <c r="FXH94" s="52"/>
      <c r="FXI94" s="52"/>
      <c r="FXJ94" s="52"/>
      <c r="FXK94" s="52"/>
      <c r="FXL94" s="52"/>
      <c r="FXM94" s="52"/>
      <c r="FXN94" s="52"/>
      <c r="FXO94" s="52"/>
      <c r="FXP94" s="52"/>
      <c r="FXQ94" s="52"/>
      <c r="FXR94" s="52"/>
      <c r="FXS94" s="52"/>
      <c r="FXT94" s="52"/>
      <c r="FXU94" s="52"/>
      <c r="FXV94" s="52"/>
      <c r="FXW94" s="52"/>
      <c r="FXX94" s="52"/>
      <c r="FXY94" s="52"/>
      <c r="FXZ94" s="52"/>
      <c r="FYA94" s="52"/>
      <c r="FYB94" s="52"/>
      <c r="FYC94" s="52"/>
      <c r="FYD94" s="52"/>
      <c r="FYE94" s="52"/>
      <c r="FYF94" s="52"/>
      <c r="FYG94" s="52"/>
      <c r="FYH94" s="52"/>
      <c r="FYI94" s="52"/>
      <c r="FYJ94" s="52"/>
      <c r="FYK94" s="52"/>
      <c r="FYL94" s="52"/>
      <c r="FYM94" s="52"/>
      <c r="FYN94" s="52"/>
      <c r="FYO94" s="52"/>
      <c r="FYP94" s="52"/>
      <c r="FYQ94" s="52"/>
      <c r="FYR94" s="52"/>
      <c r="FYS94" s="52"/>
      <c r="FYT94" s="52"/>
      <c r="FYU94" s="52"/>
      <c r="FYV94" s="52"/>
      <c r="FYW94" s="52"/>
      <c r="FYX94" s="52"/>
      <c r="FYY94" s="52"/>
      <c r="FYZ94" s="52"/>
      <c r="FZA94" s="52"/>
      <c r="FZB94" s="52"/>
      <c r="FZC94" s="52"/>
      <c r="FZD94" s="52"/>
      <c r="FZE94" s="52"/>
      <c r="FZF94" s="52"/>
      <c r="FZG94" s="52"/>
      <c r="FZH94" s="52"/>
      <c r="FZI94" s="52"/>
      <c r="FZJ94" s="52"/>
      <c r="FZK94" s="52"/>
      <c r="FZL94" s="52"/>
      <c r="FZM94" s="52"/>
      <c r="FZN94" s="52"/>
      <c r="FZO94" s="52"/>
      <c r="FZP94" s="52"/>
      <c r="FZQ94" s="52"/>
      <c r="FZR94" s="52"/>
      <c r="FZS94" s="52"/>
      <c r="FZT94" s="52"/>
      <c r="FZU94" s="52"/>
      <c r="FZV94" s="52"/>
      <c r="FZW94" s="52"/>
      <c r="FZX94" s="52"/>
      <c r="FZY94" s="52"/>
      <c r="FZZ94" s="52"/>
      <c r="GAA94" s="52"/>
      <c r="GAB94" s="52"/>
      <c r="GAC94" s="52"/>
      <c r="GAD94" s="52"/>
      <c r="GAE94" s="52"/>
      <c r="GAF94" s="52"/>
      <c r="GAG94" s="52"/>
      <c r="GAH94" s="52"/>
      <c r="GAI94" s="52"/>
      <c r="GAJ94" s="52"/>
      <c r="GAK94" s="52"/>
      <c r="GAL94" s="52"/>
      <c r="GAM94" s="52"/>
      <c r="GAN94" s="52"/>
      <c r="GAO94" s="52"/>
      <c r="GAP94" s="52"/>
      <c r="GAQ94" s="52"/>
      <c r="GAR94" s="52"/>
      <c r="GAS94" s="52"/>
      <c r="GAT94" s="52"/>
      <c r="GAU94" s="52"/>
      <c r="GAV94" s="52"/>
      <c r="GAW94" s="52"/>
      <c r="GAX94" s="52"/>
      <c r="GAY94" s="52"/>
      <c r="GAZ94" s="52"/>
      <c r="GBA94" s="52"/>
      <c r="GBB94" s="52"/>
      <c r="GBC94" s="52"/>
      <c r="GBD94" s="52"/>
      <c r="GBE94" s="52"/>
      <c r="GBF94" s="52"/>
      <c r="GBG94" s="52"/>
      <c r="GBH94" s="52"/>
      <c r="GBI94" s="52"/>
      <c r="GBJ94" s="52"/>
      <c r="GBK94" s="52"/>
      <c r="GBL94" s="52"/>
      <c r="GBM94" s="52"/>
      <c r="GBN94" s="52"/>
      <c r="GBO94" s="52"/>
      <c r="GBP94" s="52"/>
      <c r="GBQ94" s="52"/>
      <c r="GBR94" s="52"/>
      <c r="GBS94" s="52"/>
      <c r="GBT94" s="52"/>
      <c r="GBU94" s="52"/>
      <c r="GBV94" s="52"/>
      <c r="GBW94" s="52"/>
      <c r="GBX94" s="52"/>
      <c r="GBY94" s="52"/>
      <c r="GBZ94" s="52"/>
      <c r="GCA94" s="52"/>
      <c r="GCB94" s="52"/>
      <c r="GCC94" s="52"/>
      <c r="GCD94" s="52"/>
      <c r="GCE94" s="52"/>
      <c r="GCF94" s="52"/>
      <c r="GCG94" s="52"/>
      <c r="GCH94" s="52"/>
      <c r="GCI94" s="52"/>
      <c r="GCJ94" s="52"/>
      <c r="GCK94" s="52"/>
      <c r="GCL94" s="52"/>
      <c r="GCM94" s="52"/>
      <c r="GCN94" s="52"/>
      <c r="GCO94" s="52"/>
      <c r="GCP94" s="52"/>
      <c r="GCQ94" s="52"/>
      <c r="GCR94" s="52"/>
      <c r="GCS94" s="52"/>
      <c r="GCT94" s="52"/>
      <c r="GCU94" s="52"/>
      <c r="GCV94" s="52"/>
      <c r="GCW94" s="52"/>
      <c r="GCX94" s="52"/>
      <c r="GCY94" s="52"/>
      <c r="GCZ94" s="52"/>
      <c r="GDA94" s="52"/>
      <c r="GDB94" s="52"/>
      <c r="GDC94" s="52"/>
      <c r="GDD94" s="52"/>
      <c r="GDE94" s="52"/>
      <c r="GDF94" s="52"/>
      <c r="GDG94" s="52"/>
      <c r="GDH94" s="52"/>
      <c r="GDI94" s="52"/>
      <c r="GDJ94" s="52"/>
      <c r="GDK94" s="52"/>
      <c r="GDL94" s="52"/>
      <c r="GDM94" s="52"/>
      <c r="GDN94" s="52"/>
      <c r="GDO94" s="52"/>
      <c r="GDP94" s="52"/>
      <c r="GDQ94" s="52"/>
      <c r="GDR94" s="52"/>
      <c r="GDS94" s="52"/>
      <c r="GDT94" s="52"/>
      <c r="GDU94" s="52"/>
      <c r="GDV94" s="52"/>
      <c r="GDW94" s="52"/>
      <c r="GDX94" s="52"/>
      <c r="GDY94" s="52"/>
      <c r="GDZ94" s="52"/>
      <c r="GEA94" s="52"/>
      <c r="GEB94" s="52"/>
      <c r="GEC94" s="52"/>
      <c r="GED94" s="52"/>
      <c r="GEE94" s="52"/>
      <c r="GEF94" s="52"/>
      <c r="GEG94" s="52"/>
      <c r="GEH94" s="52"/>
      <c r="GEI94" s="52"/>
      <c r="GEJ94" s="52"/>
      <c r="GEK94" s="52"/>
      <c r="GEL94" s="52"/>
      <c r="GEM94" s="52"/>
      <c r="GEN94" s="52"/>
      <c r="GEO94" s="52"/>
      <c r="GEP94" s="52"/>
      <c r="GEQ94" s="52"/>
      <c r="GER94" s="52"/>
      <c r="GES94" s="52"/>
      <c r="GET94" s="52"/>
      <c r="GEU94" s="52"/>
      <c r="GEV94" s="52"/>
      <c r="GEW94" s="52"/>
      <c r="GEX94" s="52"/>
      <c r="GEY94" s="52"/>
      <c r="GEZ94" s="52"/>
      <c r="GFA94" s="52"/>
      <c r="GFB94" s="52"/>
      <c r="GFC94" s="52"/>
      <c r="GFD94" s="52"/>
      <c r="GFE94" s="52"/>
      <c r="GFF94" s="52"/>
      <c r="GFG94" s="52"/>
      <c r="GFH94" s="52"/>
      <c r="GFI94" s="52"/>
      <c r="GFJ94" s="52"/>
      <c r="GFK94" s="52"/>
      <c r="GFL94" s="52"/>
      <c r="GFM94" s="52"/>
      <c r="GFN94" s="52"/>
      <c r="GFO94" s="52"/>
      <c r="GFP94" s="52"/>
      <c r="GFQ94" s="52"/>
      <c r="GFR94" s="52"/>
      <c r="GFS94" s="52"/>
      <c r="GFT94" s="52"/>
      <c r="GFU94" s="52"/>
      <c r="GFV94" s="52"/>
      <c r="GFW94" s="52"/>
      <c r="GFX94" s="52"/>
      <c r="GFY94" s="52"/>
      <c r="GFZ94" s="52"/>
      <c r="GGA94" s="52"/>
      <c r="GGB94" s="52"/>
      <c r="GGC94" s="52"/>
      <c r="GGD94" s="52"/>
      <c r="GGE94" s="52"/>
      <c r="GGF94" s="52"/>
      <c r="GGG94" s="52"/>
      <c r="GGH94" s="52"/>
      <c r="GGI94" s="52"/>
      <c r="GGJ94" s="52"/>
      <c r="GGK94" s="52"/>
      <c r="GGL94" s="52"/>
      <c r="GGM94" s="52"/>
      <c r="GGN94" s="52"/>
      <c r="GGO94" s="52"/>
      <c r="GGP94" s="52"/>
      <c r="GGQ94" s="52"/>
      <c r="GGR94" s="52"/>
      <c r="GGS94" s="52"/>
      <c r="GGT94" s="52"/>
      <c r="GGU94" s="52"/>
      <c r="GGV94" s="52"/>
      <c r="GGW94" s="52"/>
      <c r="GGX94" s="52"/>
      <c r="GGY94" s="52"/>
      <c r="GGZ94" s="52"/>
      <c r="GHA94" s="52"/>
      <c r="GHB94" s="52"/>
      <c r="GHC94" s="52"/>
      <c r="GHD94" s="52"/>
      <c r="GHE94" s="52"/>
      <c r="GHF94" s="52"/>
      <c r="GHG94" s="52"/>
      <c r="GHH94" s="52"/>
      <c r="GHI94" s="52"/>
      <c r="GHJ94" s="52"/>
      <c r="GHK94" s="52"/>
      <c r="GHL94" s="52"/>
      <c r="GHM94" s="52"/>
      <c r="GHN94" s="52"/>
      <c r="GHO94" s="52"/>
      <c r="GHP94" s="52"/>
      <c r="GHQ94" s="52"/>
      <c r="GHR94" s="52"/>
      <c r="GHS94" s="52"/>
      <c r="GHT94" s="52"/>
      <c r="GHU94" s="52"/>
      <c r="GHV94" s="52"/>
      <c r="GHW94" s="52"/>
      <c r="GHX94" s="52"/>
      <c r="GHY94" s="52"/>
      <c r="GHZ94" s="52"/>
      <c r="GIA94" s="52"/>
      <c r="GIB94" s="52"/>
      <c r="GIC94" s="52"/>
      <c r="GID94" s="52"/>
      <c r="GIE94" s="52"/>
      <c r="GIF94" s="52"/>
      <c r="GIG94" s="52"/>
      <c r="GIH94" s="52"/>
      <c r="GII94" s="52"/>
      <c r="GIJ94" s="52"/>
      <c r="GIK94" s="52"/>
      <c r="GIL94" s="52"/>
      <c r="GIM94" s="52"/>
      <c r="GIN94" s="52"/>
      <c r="GIO94" s="52"/>
      <c r="GIP94" s="52"/>
      <c r="GIQ94" s="52"/>
      <c r="GIR94" s="52"/>
      <c r="GIS94" s="52"/>
      <c r="GIT94" s="52"/>
      <c r="GIU94" s="52"/>
      <c r="GIV94" s="52"/>
      <c r="GIW94" s="52"/>
      <c r="GIX94" s="52"/>
      <c r="GIY94" s="52"/>
      <c r="GIZ94" s="52"/>
      <c r="GJA94" s="52"/>
      <c r="GJB94" s="52"/>
      <c r="GJC94" s="52"/>
      <c r="GJD94" s="52"/>
      <c r="GJE94" s="52"/>
      <c r="GJF94" s="52"/>
      <c r="GJG94" s="52"/>
      <c r="GJH94" s="52"/>
      <c r="GJI94" s="52"/>
      <c r="GJJ94" s="52"/>
      <c r="GJK94" s="52"/>
      <c r="GJL94" s="52"/>
      <c r="GJM94" s="52"/>
      <c r="GJN94" s="52"/>
      <c r="GJO94" s="52"/>
      <c r="GJP94" s="52"/>
      <c r="GJQ94" s="52"/>
      <c r="GJR94" s="52"/>
      <c r="GJS94" s="52"/>
      <c r="GJT94" s="52"/>
      <c r="GJU94" s="52"/>
      <c r="GJV94" s="52"/>
      <c r="GJW94" s="52"/>
      <c r="GJX94" s="52"/>
      <c r="GJY94" s="52"/>
      <c r="GJZ94" s="52"/>
      <c r="GKA94" s="52"/>
      <c r="GKB94" s="52"/>
      <c r="GKC94" s="52"/>
      <c r="GKD94" s="52"/>
      <c r="GKE94" s="52"/>
      <c r="GKF94" s="52"/>
      <c r="GKG94" s="52"/>
      <c r="GKH94" s="52"/>
      <c r="GKI94" s="52"/>
      <c r="GKJ94" s="52"/>
      <c r="GKK94" s="52"/>
      <c r="GKL94" s="52"/>
      <c r="GKM94" s="52"/>
      <c r="GKN94" s="52"/>
      <c r="GKO94" s="52"/>
      <c r="GKP94" s="52"/>
      <c r="GKQ94" s="52"/>
      <c r="GKR94" s="52"/>
      <c r="GKS94" s="52"/>
      <c r="GKT94" s="52"/>
      <c r="GKU94" s="52"/>
      <c r="GKV94" s="52"/>
      <c r="GKW94" s="52"/>
      <c r="GKX94" s="52"/>
      <c r="GKY94" s="52"/>
      <c r="GKZ94" s="52"/>
      <c r="GLA94" s="52"/>
      <c r="GLB94" s="52"/>
      <c r="GLC94" s="52"/>
      <c r="GLD94" s="52"/>
      <c r="GLE94" s="52"/>
      <c r="GLF94" s="52"/>
      <c r="GLG94" s="52"/>
      <c r="GLH94" s="52"/>
      <c r="GLI94" s="52"/>
      <c r="GLJ94" s="52"/>
      <c r="GLK94" s="52"/>
      <c r="GLL94" s="52"/>
      <c r="GLM94" s="52"/>
      <c r="GLN94" s="52"/>
      <c r="GLO94" s="52"/>
      <c r="GLP94" s="52"/>
      <c r="GLQ94" s="52"/>
      <c r="GLR94" s="52"/>
      <c r="GLS94" s="52"/>
      <c r="GLT94" s="52"/>
      <c r="GLU94" s="52"/>
      <c r="GLV94" s="52"/>
      <c r="GLW94" s="52"/>
      <c r="GLX94" s="52"/>
      <c r="GLY94" s="52"/>
      <c r="GLZ94" s="52"/>
      <c r="GMA94" s="52"/>
      <c r="GMB94" s="52"/>
      <c r="GMC94" s="52"/>
      <c r="GMD94" s="52"/>
      <c r="GME94" s="52"/>
      <c r="GMF94" s="52"/>
      <c r="GMG94" s="52"/>
      <c r="GMH94" s="52"/>
      <c r="GMI94" s="52"/>
      <c r="GMJ94" s="52"/>
      <c r="GMK94" s="52"/>
      <c r="GML94" s="52"/>
      <c r="GMM94" s="52"/>
      <c r="GMN94" s="52"/>
      <c r="GMO94" s="52"/>
      <c r="GMP94" s="52"/>
      <c r="GMQ94" s="52"/>
      <c r="GMR94" s="52"/>
      <c r="GMS94" s="52"/>
      <c r="GMT94" s="52"/>
      <c r="GMU94" s="52"/>
      <c r="GMV94" s="52"/>
      <c r="GMW94" s="52"/>
      <c r="GMX94" s="52"/>
      <c r="GMY94" s="52"/>
      <c r="GMZ94" s="52"/>
      <c r="GNA94" s="52"/>
      <c r="GNB94" s="52"/>
      <c r="GNC94" s="52"/>
      <c r="GND94" s="52"/>
      <c r="GNE94" s="52"/>
      <c r="GNF94" s="52"/>
      <c r="GNG94" s="52"/>
      <c r="GNH94" s="52"/>
      <c r="GNI94" s="52"/>
      <c r="GNJ94" s="52"/>
      <c r="GNK94" s="52"/>
      <c r="GNL94" s="52"/>
      <c r="GNM94" s="52"/>
      <c r="GNN94" s="52"/>
      <c r="GNO94" s="52"/>
      <c r="GNP94" s="52"/>
      <c r="GNQ94" s="52"/>
      <c r="GNR94" s="52"/>
      <c r="GNS94" s="52"/>
      <c r="GNT94" s="52"/>
      <c r="GNU94" s="52"/>
      <c r="GNV94" s="52"/>
      <c r="GNW94" s="52"/>
      <c r="GNX94" s="52"/>
      <c r="GNY94" s="52"/>
      <c r="GNZ94" s="52"/>
      <c r="GOA94" s="52"/>
      <c r="GOB94" s="52"/>
      <c r="GOC94" s="52"/>
      <c r="GOD94" s="52"/>
      <c r="GOE94" s="52"/>
      <c r="GOF94" s="52"/>
      <c r="GOG94" s="52"/>
      <c r="GOH94" s="52"/>
      <c r="GOI94" s="52"/>
      <c r="GOJ94" s="52"/>
      <c r="GOK94" s="52"/>
      <c r="GOL94" s="52"/>
      <c r="GOM94" s="52"/>
      <c r="GON94" s="52"/>
      <c r="GOO94" s="52"/>
      <c r="GOP94" s="52"/>
      <c r="GOQ94" s="52"/>
      <c r="GOR94" s="52"/>
      <c r="GOS94" s="52"/>
      <c r="GOT94" s="52"/>
      <c r="GOU94" s="52"/>
      <c r="GOV94" s="52"/>
      <c r="GOW94" s="52"/>
      <c r="GOX94" s="52"/>
      <c r="GOY94" s="52"/>
      <c r="GOZ94" s="52"/>
      <c r="GPA94" s="52"/>
      <c r="GPB94" s="52"/>
      <c r="GPC94" s="52"/>
      <c r="GPD94" s="52"/>
      <c r="GPE94" s="52"/>
      <c r="GPF94" s="52"/>
      <c r="GPG94" s="52"/>
      <c r="GPH94" s="52"/>
      <c r="GPI94" s="52"/>
      <c r="GPJ94" s="52"/>
      <c r="GPK94" s="52"/>
      <c r="GPL94" s="52"/>
      <c r="GPM94" s="52"/>
      <c r="GPN94" s="52"/>
      <c r="GPO94" s="52"/>
      <c r="GPP94" s="52"/>
      <c r="GPQ94" s="52"/>
      <c r="GPR94" s="52"/>
      <c r="GPS94" s="52"/>
      <c r="GPT94" s="52"/>
      <c r="GPU94" s="52"/>
      <c r="GPV94" s="52"/>
      <c r="GPW94" s="52"/>
      <c r="GPX94" s="52"/>
      <c r="GPY94" s="52"/>
      <c r="GPZ94" s="52"/>
      <c r="GQA94" s="52"/>
      <c r="GQB94" s="52"/>
      <c r="GQC94" s="52"/>
      <c r="GQD94" s="52"/>
      <c r="GQE94" s="52"/>
      <c r="GQF94" s="52"/>
      <c r="GQG94" s="52"/>
      <c r="GQH94" s="52"/>
      <c r="GQI94" s="52"/>
      <c r="GQJ94" s="52"/>
      <c r="GQK94" s="52"/>
      <c r="GQL94" s="52"/>
      <c r="GQM94" s="52"/>
      <c r="GQN94" s="52"/>
      <c r="GQO94" s="52"/>
      <c r="GQP94" s="52"/>
      <c r="GQQ94" s="52"/>
      <c r="GQR94" s="52"/>
      <c r="GQS94" s="52"/>
      <c r="GQT94" s="52"/>
      <c r="GQU94" s="52"/>
      <c r="GQV94" s="52"/>
      <c r="GQW94" s="52"/>
      <c r="GQX94" s="52"/>
      <c r="GQY94" s="52"/>
      <c r="GQZ94" s="52"/>
      <c r="GRA94" s="52"/>
      <c r="GRB94" s="52"/>
      <c r="GRC94" s="52"/>
      <c r="GRD94" s="52"/>
      <c r="GRE94" s="52"/>
      <c r="GRF94" s="52"/>
      <c r="GRG94" s="52"/>
      <c r="GRH94" s="52"/>
      <c r="GRI94" s="52"/>
      <c r="GRJ94" s="52"/>
      <c r="GRK94" s="52"/>
      <c r="GRL94" s="52"/>
      <c r="GRM94" s="52"/>
      <c r="GRN94" s="52"/>
      <c r="GRO94" s="52"/>
      <c r="GRP94" s="52"/>
      <c r="GRQ94" s="52"/>
      <c r="GRR94" s="52"/>
      <c r="GRS94" s="52"/>
      <c r="GRT94" s="52"/>
      <c r="GRU94" s="52"/>
      <c r="GRV94" s="52"/>
      <c r="GRW94" s="52"/>
      <c r="GRX94" s="52"/>
      <c r="GRY94" s="52"/>
      <c r="GRZ94" s="52"/>
      <c r="GSA94" s="52"/>
      <c r="GSB94" s="52"/>
      <c r="GSC94" s="52"/>
      <c r="GSD94" s="52"/>
      <c r="GSE94" s="52"/>
      <c r="GSF94" s="52"/>
      <c r="GSG94" s="52"/>
      <c r="GSH94" s="52"/>
      <c r="GSI94" s="52"/>
      <c r="GSJ94" s="52"/>
      <c r="GSK94" s="52"/>
      <c r="GSL94" s="52"/>
      <c r="GSM94" s="52"/>
      <c r="GSN94" s="52"/>
      <c r="GSO94" s="52"/>
      <c r="GSP94" s="52"/>
      <c r="GSQ94" s="52"/>
      <c r="GSR94" s="52"/>
      <c r="GSS94" s="52"/>
      <c r="GST94" s="52"/>
      <c r="GSU94" s="52"/>
      <c r="GSV94" s="52"/>
      <c r="GSW94" s="52"/>
      <c r="GSX94" s="52"/>
      <c r="GSY94" s="52"/>
      <c r="GSZ94" s="52"/>
      <c r="GTA94" s="52"/>
      <c r="GTB94" s="52"/>
      <c r="GTC94" s="52"/>
      <c r="GTD94" s="52"/>
      <c r="GTE94" s="52"/>
      <c r="GTF94" s="52"/>
      <c r="GTG94" s="52"/>
      <c r="GTH94" s="52"/>
      <c r="GTI94" s="52"/>
      <c r="GTJ94" s="52"/>
      <c r="GTK94" s="52"/>
      <c r="GTL94" s="52"/>
      <c r="GTM94" s="52"/>
      <c r="GTN94" s="52"/>
      <c r="GTO94" s="52"/>
      <c r="GTP94" s="52"/>
      <c r="GTQ94" s="52"/>
      <c r="GTR94" s="52"/>
      <c r="GTS94" s="52"/>
      <c r="GTT94" s="52"/>
      <c r="GTU94" s="52"/>
      <c r="GTV94" s="52"/>
      <c r="GTW94" s="52"/>
      <c r="GTX94" s="52"/>
      <c r="GTY94" s="52"/>
      <c r="GTZ94" s="52"/>
      <c r="GUA94" s="52"/>
      <c r="GUB94" s="52"/>
      <c r="GUC94" s="52"/>
      <c r="GUD94" s="52"/>
      <c r="GUE94" s="52"/>
      <c r="GUF94" s="52"/>
      <c r="GUG94" s="52"/>
      <c r="GUH94" s="52"/>
      <c r="GUI94" s="52"/>
      <c r="GUJ94" s="52"/>
      <c r="GUK94" s="52"/>
      <c r="GUL94" s="52"/>
      <c r="GUM94" s="52"/>
      <c r="GUN94" s="52"/>
      <c r="GUO94" s="52"/>
      <c r="GUP94" s="52"/>
      <c r="GUQ94" s="52"/>
      <c r="GUR94" s="52"/>
      <c r="GUS94" s="52"/>
      <c r="GUT94" s="52"/>
      <c r="GUU94" s="52"/>
      <c r="GUV94" s="52"/>
      <c r="GUW94" s="52"/>
      <c r="GUX94" s="52"/>
      <c r="GUY94" s="52"/>
      <c r="GUZ94" s="52"/>
      <c r="GVA94" s="52"/>
      <c r="GVB94" s="52"/>
      <c r="GVC94" s="52"/>
      <c r="GVD94" s="52"/>
      <c r="GVE94" s="52"/>
      <c r="GVF94" s="52"/>
      <c r="GVG94" s="52"/>
      <c r="GVH94" s="52"/>
      <c r="GVI94" s="52"/>
      <c r="GVJ94" s="52"/>
      <c r="GVK94" s="52"/>
      <c r="GVL94" s="52"/>
      <c r="GVM94" s="52"/>
      <c r="GVN94" s="52"/>
      <c r="GVO94" s="52"/>
      <c r="GVP94" s="52"/>
      <c r="GVQ94" s="52"/>
      <c r="GVR94" s="52"/>
      <c r="GVS94" s="52"/>
      <c r="GVT94" s="52"/>
      <c r="GVU94" s="52"/>
      <c r="GVV94" s="52"/>
      <c r="GVW94" s="52"/>
      <c r="GVX94" s="52"/>
      <c r="GVY94" s="52"/>
      <c r="GVZ94" s="52"/>
      <c r="GWA94" s="52"/>
      <c r="GWB94" s="52"/>
      <c r="GWC94" s="52"/>
      <c r="GWD94" s="52"/>
      <c r="GWE94" s="52"/>
      <c r="GWF94" s="52"/>
      <c r="GWG94" s="52"/>
      <c r="GWH94" s="52"/>
      <c r="GWI94" s="52"/>
      <c r="GWJ94" s="52"/>
      <c r="GWK94" s="52"/>
      <c r="GWL94" s="52"/>
      <c r="GWM94" s="52"/>
      <c r="GWN94" s="52"/>
      <c r="GWO94" s="52"/>
      <c r="GWP94" s="52"/>
      <c r="GWQ94" s="52"/>
      <c r="GWR94" s="52"/>
      <c r="GWS94" s="52"/>
      <c r="GWT94" s="52"/>
      <c r="GWU94" s="52"/>
      <c r="GWV94" s="52"/>
      <c r="GWW94" s="52"/>
      <c r="GWX94" s="52"/>
      <c r="GWY94" s="52"/>
      <c r="GWZ94" s="52"/>
      <c r="GXA94" s="52"/>
      <c r="GXB94" s="52"/>
      <c r="GXC94" s="52"/>
      <c r="GXD94" s="52"/>
      <c r="GXE94" s="52"/>
      <c r="GXF94" s="52"/>
      <c r="GXG94" s="52"/>
      <c r="GXH94" s="52"/>
      <c r="GXI94" s="52"/>
      <c r="GXJ94" s="52"/>
      <c r="GXK94" s="52"/>
      <c r="GXL94" s="52"/>
      <c r="GXM94" s="52"/>
      <c r="GXN94" s="52"/>
      <c r="GXO94" s="52"/>
      <c r="GXP94" s="52"/>
      <c r="GXQ94" s="52"/>
      <c r="GXR94" s="52"/>
      <c r="GXS94" s="52"/>
      <c r="GXT94" s="52"/>
      <c r="GXU94" s="52"/>
      <c r="GXV94" s="52"/>
      <c r="GXW94" s="52"/>
      <c r="GXX94" s="52"/>
      <c r="GXY94" s="52"/>
      <c r="GXZ94" s="52"/>
      <c r="GYA94" s="52"/>
      <c r="GYB94" s="52"/>
      <c r="GYC94" s="52"/>
      <c r="GYD94" s="52"/>
      <c r="GYE94" s="52"/>
      <c r="GYF94" s="52"/>
      <c r="GYG94" s="52"/>
      <c r="GYH94" s="52"/>
      <c r="GYI94" s="52"/>
      <c r="GYJ94" s="52"/>
      <c r="GYK94" s="52"/>
      <c r="GYL94" s="52"/>
      <c r="GYM94" s="52"/>
      <c r="GYN94" s="52"/>
      <c r="GYO94" s="52"/>
      <c r="GYP94" s="52"/>
      <c r="GYQ94" s="52"/>
      <c r="GYR94" s="52"/>
      <c r="GYS94" s="52"/>
      <c r="GYT94" s="52"/>
      <c r="GYU94" s="52"/>
      <c r="GYV94" s="52"/>
      <c r="GYW94" s="52"/>
      <c r="GYX94" s="52"/>
      <c r="GYY94" s="52"/>
      <c r="GYZ94" s="52"/>
      <c r="GZA94" s="52"/>
      <c r="GZB94" s="52"/>
      <c r="GZC94" s="52"/>
      <c r="GZD94" s="52"/>
      <c r="GZE94" s="52"/>
      <c r="GZF94" s="52"/>
      <c r="GZG94" s="52"/>
      <c r="GZH94" s="52"/>
      <c r="GZI94" s="52"/>
      <c r="GZJ94" s="52"/>
      <c r="GZK94" s="52"/>
      <c r="GZL94" s="52"/>
      <c r="GZM94" s="52"/>
      <c r="GZN94" s="52"/>
      <c r="GZO94" s="52"/>
      <c r="GZP94" s="52"/>
      <c r="GZQ94" s="52"/>
      <c r="GZR94" s="52"/>
      <c r="GZS94" s="52"/>
      <c r="GZT94" s="52"/>
      <c r="GZU94" s="52"/>
      <c r="GZV94" s="52"/>
      <c r="GZW94" s="52"/>
      <c r="GZX94" s="52"/>
      <c r="GZY94" s="52"/>
      <c r="GZZ94" s="52"/>
      <c r="HAA94" s="52"/>
      <c r="HAB94" s="52"/>
      <c r="HAC94" s="52"/>
      <c r="HAD94" s="52"/>
      <c r="HAE94" s="52"/>
      <c r="HAF94" s="52"/>
      <c r="HAG94" s="52"/>
      <c r="HAH94" s="52"/>
      <c r="HAI94" s="52"/>
      <c r="HAJ94" s="52"/>
      <c r="HAK94" s="52"/>
      <c r="HAL94" s="52"/>
      <c r="HAM94" s="52"/>
      <c r="HAN94" s="52"/>
      <c r="HAO94" s="52"/>
      <c r="HAP94" s="52"/>
      <c r="HAQ94" s="52"/>
      <c r="HAR94" s="52"/>
      <c r="HAS94" s="52"/>
      <c r="HAT94" s="52"/>
      <c r="HAU94" s="52"/>
      <c r="HAV94" s="52"/>
      <c r="HAW94" s="52"/>
      <c r="HAX94" s="52"/>
      <c r="HAY94" s="52"/>
      <c r="HAZ94" s="52"/>
      <c r="HBA94" s="52"/>
      <c r="HBB94" s="52"/>
      <c r="HBC94" s="52"/>
      <c r="HBD94" s="52"/>
      <c r="HBE94" s="52"/>
      <c r="HBF94" s="52"/>
      <c r="HBG94" s="52"/>
      <c r="HBH94" s="52"/>
      <c r="HBI94" s="52"/>
      <c r="HBJ94" s="52"/>
      <c r="HBK94" s="52"/>
      <c r="HBL94" s="52"/>
      <c r="HBM94" s="52"/>
      <c r="HBN94" s="52"/>
      <c r="HBO94" s="52"/>
      <c r="HBP94" s="52"/>
      <c r="HBQ94" s="52"/>
      <c r="HBR94" s="52"/>
      <c r="HBS94" s="52"/>
      <c r="HBT94" s="52"/>
      <c r="HBU94" s="52"/>
      <c r="HBV94" s="52"/>
      <c r="HBW94" s="52"/>
      <c r="HBX94" s="52"/>
      <c r="HBY94" s="52"/>
      <c r="HBZ94" s="52"/>
      <c r="HCA94" s="52"/>
      <c r="HCB94" s="52"/>
      <c r="HCC94" s="52"/>
      <c r="HCD94" s="52"/>
      <c r="HCE94" s="52"/>
      <c r="HCF94" s="52"/>
      <c r="HCG94" s="52"/>
      <c r="HCH94" s="52"/>
      <c r="HCI94" s="52"/>
      <c r="HCJ94" s="52"/>
      <c r="HCK94" s="52"/>
      <c r="HCL94" s="52"/>
      <c r="HCM94" s="52"/>
      <c r="HCN94" s="52"/>
      <c r="HCO94" s="52"/>
      <c r="HCP94" s="52"/>
      <c r="HCQ94" s="52"/>
      <c r="HCR94" s="52"/>
      <c r="HCS94" s="52"/>
      <c r="HCT94" s="52"/>
      <c r="HCU94" s="52"/>
      <c r="HCV94" s="52"/>
      <c r="HCW94" s="52"/>
      <c r="HCX94" s="52"/>
      <c r="HCY94" s="52"/>
      <c r="HCZ94" s="52"/>
      <c r="HDA94" s="52"/>
      <c r="HDB94" s="52"/>
      <c r="HDC94" s="52"/>
      <c r="HDD94" s="52"/>
      <c r="HDE94" s="52"/>
      <c r="HDF94" s="52"/>
      <c r="HDG94" s="52"/>
      <c r="HDH94" s="52"/>
      <c r="HDI94" s="52"/>
      <c r="HDJ94" s="52"/>
      <c r="HDK94" s="52"/>
      <c r="HDL94" s="52"/>
      <c r="HDM94" s="52"/>
      <c r="HDN94" s="52"/>
      <c r="HDO94" s="52"/>
      <c r="HDP94" s="52"/>
      <c r="HDQ94" s="52"/>
      <c r="HDR94" s="52"/>
      <c r="HDS94" s="52"/>
      <c r="HDT94" s="52"/>
      <c r="HDU94" s="52"/>
      <c r="HDV94" s="52"/>
      <c r="HDW94" s="52"/>
      <c r="HDX94" s="52"/>
      <c r="HDY94" s="52"/>
      <c r="HDZ94" s="52"/>
      <c r="HEA94" s="52"/>
      <c r="HEB94" s="52"/>
      <c r="HEC94" s="52"/>
      <c r="HED94" s="52"/>
      <c r="HEE94" s="52"/>
      <c r="HEF94" s="52"/>
      <c r="HEG94" s="52"/>
      <c r="HEH94" s="52"/>
      <c r="HEI94" s="52"/>
      <c r="HEJ94" s="52"/>
      <c r="HEK94" s="52"/>
      <c r="HEL94" s="52"/>
      <c r="HEM94" s="52"/>
      <c r="HEN94" s="52"/>
      <c r="HEO94" s="52"/>
      <c r="HEP94" s="52"/>
      <c r="HEQ94" s="52"/>
      <c r="HER94" s="52"/>
      <c r="HES94" s="52"/>
      <c r="HET94" s="52"/>
      <c r="HEU94" s="52"/>
      <c r="HEV94" s="52"/>
      <c r="HEW94" s="52"/>
      <c r="HEX94" s="52"/>
      <c r="HEY94" s="52"/>
      <c r="HEZ94" s="52"/>
      <c r="HFA94" s="52"/>
      <c r="HFB94" s="52"/>
      <c r="HFC94" s="52"/>
      <c r="HFD94" s="52"/>
      <c r="HFE94" s="52"/>
      <c r="HFF94" s="52"/>
      <c r="HFG94" s="52"/>
      <c r="HFH94" s="52"/>
      <c r="HFI94" s="52"/>
      <c r="HFJ94" s="52"/>
      <c r="HFK94" s="52"/>
      <c r="HFL94" s="52"/>
      <c r="HFM94" s="52"/>
      <c r="HFN94" s="52"/>
      <c r="HFO94" s="52"/>
      <c r="HFP94" s="52"/>
      <c r="HFQ94" s="52"/>
      <c r="HFR94" s="52"/>
      <c r="HFS94" s="52"/>
      <c r="HFT94" s="52"/>
      <c r="HFU94" s="52"/>
      <c r="HFV94" s="52"/>
      <c r="HFW94" s="52"/>
      <c r="HFX94" s="52"/>
      <c r="HFY94" s="52"/>
      <c r="HFZ94" s="52"/>
      <c r="HGA94" s="52"/>
      <c r="HGB94" s="52"/>
      <c r="HGC94" s="52"/>
      <c r="HGD94" s="52"/>
      <c r="HGE94" s="52"/>
      <c r="HGF94" s="52"/>
      <c r="HGG94" s="52"/>
      <c r="HGH94" s="52"/>
      <c r="HGI94" s="52"/>
      <c r="HGJ94" s="52"/>
      <c r="HGK94" s="52"/>
      <c r="HGL94" s="52"/>
      <c r="HGM94" s="52"/>
      <c r="HGN94" s="52"/>
      <c r="HGO94" s="52"/>
      <c r="HGP94" s="52"/>
      <c r="HGQ94" s="52"/>
      <c r="HGR94" s="52"/>
      <c r="HGS94" s="52"/>
      <c r="HGT94" s="52"/>
      <c r="HGU94" s="52"/>
      <c r="HGV94" s="52"/>
      <c r="HGW94" s="52"/>
      <c r="HGX94" s="52"/>
      <c r="HGY94" s="52"/>
      <c r="HGZ94" s="52"/>
      <c r="HHA94" s="52"/>
      <c r="HHB94" s="52"/>
      <c r="HHC94" s="52"/>
      <c r="HHD94" s="52"/>
      <c r="HHE94" s="52"/>
      <c r="HHF94" s="52"/>
      <c r="HHG94" s="52"/>
      <c r="HHH94" s="52"/>
      <c r="HHI94" s="52"/>
      <c r="HHJ94" s="52"/>
      <c r="HHK94" s="52"/>
      <c r="HHL94" s="52"/>
      <c r="HHM94" s="52"/>
      <c r="HHN94" s="52"/>
      <c r="HHO94" s="52"/>
      <c r="HHP94" s="52"/>
      <c r="HHQ94" s="52"/>
      <c r="HHR94" s="52"/>
      <c r="HHS94" s="52"/>
      <c r="HHT94" s="52"/>
      <c r="HHU94" s="52"/>
      <c r="HHV94" s="52"/>
      <c r="HHW94" s="52"/>
      <c r="HHX94" s="52"/>
      <c r="HHY94" s="52"/>
      <c r="HHZ94" s="52"/>
      <c r="HIA94" s="52"/>
      <c r="HIB94" s="52"/>
      <c r="HIC94" s="52"/>
      <c r="HID94" s="52"/>
      <c r="HIE94" s="52"/>
      <c r="HIF94" s="52"/>
      <c r="HIG94" s="52"/>
      <c r="HIH94" s="52"/>
      <c r="HII94" s="52"/>
      <c r="HIJ94" s="52"/>
      <c r="HIK94" s="52"/>
      <c r="HIL94" s="52"/>
      <c r="HIM94" s="52"/>
      <c r="HIN94" s="52"/>
      <c r="HIO94" s="52"/>
      <c r="HIP94" s="52"/>
      <c r="HIQ94" s="52"/>
      <c r="HIR94" s="52"/>
      <c r="HIS94" s="52"/>
      <c r="HIT94" s="52"/>
      <c r="HIU94" s="52"/>
      <c r="HIV94" s="52"/>
      <c r="HIW94" s="52"/>
      <c r="HIX94" s="52"/>
      <c r="HIY94" s="52"/>
      <c r="HIZ94" s="52"/>
      <c r="HJA94" s="52"/>
      <c r="HJB94" s="52"/>
      <c r="HJC94" s="52"/>
      <c r="HJD94" s="52"/>
      <c r="HJE94" s="52"/>
      <c r="HJF94" s="52"/>
      <c r="HJG94" s="52"/>
      <c r="HJH94" s="52"/>
      <c r="HJI94" s="52"/>
      <c r="HJJ94" s="52"/>
      <c r="HJK94" s="52"/>
      <c r="HJL94" s="52"/>
      <c r="HJM94" s="52"/>
      <c r="HJN94" s="52"/>
      <c r="HJO94" s="52"/>
      <c r="HJP94" s="52"/>
      <c r="HJQ94" s="52"/>
      <c r="HJR94" s="52"/>
      <c r="HJS94" s="52"/>
      <c r="HJT94" s="52"/>
      <c r="HJU94" s="52"/>
      <c r="HJV94" s="52"/>
      <c r="HJW94" s="52"/>
      <c r="HJX94" s="52"/>
      <c r="HJY94" s="52"/>
      <c r="HJZ94" s="52"/>
      <c r="HKA94" s="52"/>
      <c r="HKB94" s="52"/>
      <c r="HKC94" s="52"/>
      <c r="HKD94" s="52"/>
      <c r="HKE94" s="52"/>
      <c r="HKF94" s="52"/>
      <c r="HKG94" s="52"/>
      <c r="HKH94" s="52"/>
      <c r="HKI94" s="52"/>
      <c r="HKJ94" s="52"/>
      <c r="HKK94" s="52"/>
      <c r="HKL94" s="52"/>
      <c r="HKM94" s="52"/>
      <c r="HKN94" s="52"/>
      <c r="HKO94" s="52"/>
      <c r="HKP94" s="52"/>
      <c r="HKQ94" s="52"/>
      <c r="HKR94" s="52"/>
      <c r="HKS94" s="52"/>
      <c r="HKT94" s="52"/>
      <c r="HKU94" s="52"/>
      <c r="HKV94" s="52"/>
      <c r="HKW94" s="52"/>
      <c r="HKX94" s="52"/>
      <c r="HKY94" s="52"/>
      <c r="HKZ94" s="52"/>
      <c r="HLA94" s="52"/>
      <c r="HLB94" s="52"/>
      <c r="HLC94" s="52"/>
      <c r="HLD94" s="52"/>
      <c r="HLE94" s="52"/>
      <c r="HLF94" s="52"/>
      <c r="HLG94" s="52"/>
      <c r="HLH94" s="52"/>
      <c r="HLI94" s="52"/>
      <c r="HLJ94" s="52"/>
      <c r="HLK94" s="52"/>
      <c r="HLL94" s="52"/>
      <c r="HLM94" s="52"/>
      <c r="HLN94" s="52"/>
      <c r="HLO94" s="52"/>
      <c r="HLP94" s="52"/>
      <c r="HLQ94" s="52"/>
      <c r="HLR94" s="52"/>
      <c r="HLS94" s="52"/>
      <c r="HLT94" s="52"/>
      <c r="HLU94" s="52"/>
      <c r="HLV94" s="52"/>
      <c r="HLW94" s="52"/>
      <c r="HLX94" s="52"/>
      <c r="HLY94" s="52"/>
      <c r="HLZ94" s="52"/>
      <c r="HMA94" s="52"/>
      <c r="HMB94" s="52"/>
      <c r="HMC94" s="52"/>
      <c r="HMD94" s="52"/>
      <c r="HME94" s="52"/>
      <c r="HMF94" s="52"/>
      <c r="HMG94" s="52"/>
      <c r="HMH94" s="52"/>
      <c r="HMI94" s="52"/>
      <c r="HMJ94" s="52"/>
      <c r="HMK94" s="52"/>
      <c r="HML94" s="52"/>
      <c r="HMM94" s="52"/>
      <c r="HMN94" s="52"/>
      <c r="HMO94" s="52"/>
      <c r="HMP94" s="52"/>
      <c r="HMQ94" s="52"/>
      <c r="HMR94" s="52"/>
      <c r="HMS94" s="52"/>
      <c r="HMT94" s="52"/>
      <c r="HMU94" s="52"/>
      <c r="HMV94" s="52"/>
      <c r="HMW94" s="52"/>
      <c r="HMX94" s="52"/>
      <c r="HMY94" s="52"/>
      <c r="HMZ94" s="52"/>
      <c r="HNA94" s="52"/>
      <c r="HNB94" s="52"/>
      <c r="HNC94" s="52"/>
      <c r="HND94" s="52"/>
      <c r="HNE94" s="52"/>
      <c r="HNF94" s="52"/>
      <c r="HNG94" s="52"/>
      <c r="HNH94" s="52"/>
      <c r="HNI94" s="52"/>
      <c r="HNJ94" s="52"/>
      <c r="HNK94" s="52"/>
      <c r="HNL94" s="52"/>
      <c r="HNM94" s="52"/>
      <c r="HNN94" s="52"/>
      <c r="HNO94" s="52"/>
      <c r="HNP94" s="52"/>
      <c r="HNQ94" s="52"/>
      <c r="HNR94" s="52"/>
      <c r="HNS94" s="52"/>
      <c r="HNT94" s="52"/>
      <c r="HNU94" s="52"/>
      <c r="HNV94" s="52"/>
      <c r="HNW94" s="52"/>
      <c r="HNX94" s="52"/>
      <c r="HNY94" s="52"/>
      <c r="HNZ94" s="52"/>
      <c r="HOA94" s="52"/>
      <c r="HOB94" s="52"/>
      <c r="HOC94" s="52"/>
      <c r="HOD94" s="52"/>
      <c r="HOE94" s="52"/>
      <c r="HOF94" s="52"/>
      <c r="HOG94" s="52"/>
      <c r="HOH94" s="52"/>
      <c r="HOI94" s="52"/>
      <c r="HOJ94" s="52"/>
      <c r="HOK94" s="52"/>
      <c r="HOL94" s="52"/>
      <c r="HOM94" s="52"/>
      <c r="HON94" s="52"/>
      <c r="HOO94" s="52"/>
      <c r="HOP94" s="52"/>
      <c r="HOQ94" s="52"/>
      <c r="HOR94" s="52"/>
      <c r="HOS94" s="52"/>
      <c r="HOT94" s="52"/>
      <c r="HOU94" s="52"/>
      <c r="HOV94" s="52"/>
      <c r="HOW94" s="52"/>
      <c r="HOX94" s="52"/>
      <c r="HOY94" s="52"/>
      <c r="HOZ94" s="52"/>
      <c r="HPA94" s="52"/>
      <c r="HPB94" s="52"/>
      <c r="HPC94" s="52"/>
      <c r="HPD94" s="52"/>
      <c r="HPE94" s="52"/>
      <c r="HPF94" s="52"/>
      <c r="HPG94" s="52"/>
      <c r="HPH94" s="52"/>
      <c r="HPI94" s="52"/>
      <c r="HPJ94" s="52"/>
      <c r="HPK94" s="52"/>
      <c r="HPL94" s="52"/>
      <c r="HPM94" s="52"/>
      <c r="HPN94" s="52"/>
      <c r="HPO94" s="52"/>
      <c r="HPP94" s="52"/>
      <c r="HPQ94" s="52"/>
      <c r="HPR94" s="52"/>
      <c r="HPS94" s="52"/>
      <c r="HPT94" s="52"/>
      <c r="HPU94" s="52"/>
      <c r="HPV94" s="52"/>
      <c r="HPW94" s="52"/>
      <c r="HPX94" s="52"/>
      <c r="HPY94" s="52"/>
      <c r="HPZ94" s="52"/>
      <c r="HQA94" s="52"/>
      <c r="HQB94" s="52"/>
      <c r="HQC94" s="52"/>
      <c r="HQD94" s="52"/>
      <c r="HQE94" s="52"/>
      <c r="HQF94" s="52"/>
      <c r="HQG94" s="52"/>
      <c r="HQH94" s="52"/>
      <c r="HQI94" s="52"/>
      <c r="HQJ94" s="52"/>
      <c r="HQK94" s="52"/>
      <c r="HQL94" s="52"/>
      <c r="HQM94" s="52"/>
      <c r="HQN94" s="52"/>
      <c r="HQO94" s="52"/>
      <c r="HQP94" s="52"/>
      <c r="HQQ94" s="52"/>
      <c r="HQR94" s="52"/>
      <c r="HQS94" s="52"/>
      <c r="HQT94" s="52"/>
      <c r="HQU94" s="52"/>
      <c r="HQV94" s="52"/>
      <c r="HQW94" s="52"/>
      <c r="HQX94" s="52"/>
      <c r="HQY94" s="52"/>
      <c r="HQZ94" s="52"/>
      <c r="HRA94" s="52"/>
      <c r="HRB94" s="52"/>
      <c r="HRC94" s="52"/>
      <c r="HRD94" s="52"/>
      <c r="HRE94" s="52"/>
      <c r="HRF94" s="52"/>
      <c r="HRG94" s="52"/>
      <c r="HRH94" s="52"/>
      <c r="HRI94" s="52"/>
      <c r="HRJ94" s="52"/>
      <c r="HRK94" s="52"/>
      <c r="HRL94" s="52"/>
      <c r="HRM94" s="52"/>
      <c r="HRN94" s="52"/>
      <c r="HRO94" s="52"/>
      <c r="HRP94" s="52"/>
      <c r="HRQ94" s="52"/>
      <c r="HRR94" s="52"/>
      <c r="HRS94" s="52"/>
      <c r="HRT94" s="52"/>
      <c r="HRU94" s="52"/>
      <c r="HRV94" s="52"/>
      <c r="HRW94" s="52"/>
      <c r="HRX94" s="52"/>
      <c r="HRY94" s="52"/>
      <c r="HRZ94" s="52"/>
      <c r="HSA94" s="52"/>
      <c r="HSB94" s="52"/>
      <c r="HSC94" s="52"/>
      <c r="HSD94" s="52"/>
      <c r="HSE94" s="52"/>
      <c r="HSF94" s="52"/>
      <c r="HSG94" s="52"/>
      <c r="HSH94" s="52"/>
      <c r="HSI94" s="52"/>
      <c r="HSJ94" s="52"/>
      <c r="HSK94" s="52"/>
      <c r="HSL94" s="52"/>
      <c r="HSM94" s="52"/>
      <c r="HSN94" s="52"/>
      <c r="HSO94" s="52"/>
      <c r="HSP94" s="52"/>
      <c r="HSQ94" s="52"/>
      <c r="HSR94" s="52"/>
      <c r="HSS94" s="52"/>
      <c r="HST94" s="52"/>
      <c r="HSU94" s="52"/>
      <c r="HSV94" s="52"/>
      <c r="HSW94" s="52"/>
      <c r="HSX94" s="52"/>
      <c r="HSY94" s="52"/>
      <c r="HSZ94" s="52"/>
      <c r="HTA94" s="52"/>
      <c r="HTB94" s="52"/>
      <c r="HTC94" s="52"/>
      <c r="HTD94" s="52"/>
      <c r="HTE94" s="52"/>
      <c r="HTF94" s="52"/>
      <c r="HTG94" s="52"/>
      <c r="HTH94" s="52"/>
      <c r="HTI94" s="52"/>
      <c r="HTJ94" s="52"/>
      <c r="HTK94" s="52"/>
      <c r="HTL94" s="52"/>
      <c r="HTM94" s="52"/>
      <c r="HTN94" s="52"/>
      <c r="HTO94" s="52"/>
      <c r="HTP94" s="52"/>
      <c r="HTQ94" s="52"/>
      <c r="HTR94" s="52"/>
      <c r="HTS94" s="52"/>
      <c r="HTT94" s="52"/>
      <c r="HTU94" s="52"/>
      <c r="HTV94" s="52"/>
      <c r="HTW94" s="52"/>
      <c r="HTX94" s="52"/>
      <c r="HTY94" s="52"/>
      <c r="HTZ94" s="52"/>
      <c r="HUA94" s="52"/>
      <c r="HUB94" s="52"/>
      <c r="HUC94" s="52"/>
      <c r="HUD94" s="52"/>
      <c r="HUE94" s="52"/>
      <c r="HUF94" s="52"/>
      <c r="HUG94" s="52"/>
      <c r="HUH94" s="52"/>
      <c r="HUI94" s="52"/>
      <c r="HUJ94" s="52"/>
      <c r="HUK94" s="52"/>
      <c r="HUL94" s="52"/>
      <c r="HUM94" s="52"/>
      <c r="HUN94" s="52"/>
      <c r="HUO94" s="52"/>
      <c r="HUP94" s="52"/>
      <c r="HUQ94" s="52"/>
      <c r="HUR94" s="52"/>
      <c r="HUS94" s="52"/>
      <c r="HUT94" s="52"/>
      <c r="HUU94" s="52"/>
      <c r="HUV94" s="52"/>
      <c r="HUW94" s="52"/>
      <c r="HUX94" s="52"/>
      <c r="HUY94" s="52"/>
      <c r="HUZ94" s="52"/>
      <c r="HVA94" s="52"/>
      <c r="HVB94" s="52"/>
      <c r="HVC94" s="52"/>
      <c r="HVD94" s="52"/>
      <c r="HVE94" s="52"/>
      <c r="HVF94" s="52"/>
      <c r="HVG94" s="52"/>
      <c r="HVH94" s="52"/>
      <c r="HVI94" s="52"/>
      <c r="HVJ94" s="52"/>
      <c r="HVK94" s="52"/>
      <c r="HVL94" s="52"/>
      <c r="HVM94" s="52"/>
      <c r="HVN94" s="52"/>
      <c r="HVO94" s="52"/>
      <c r="HVP94" s="52"/>
      <c r="HVQ94" s="52"/>
      <c r="HVR94" s="52"/>
      <c r="HVS94" s="52"/>
      <c r="HVT94" s="52"/>
      <c r="HVU94" s="52"/>
      <c r="HVV94" s="52"/>
      <c r="HVW94" s="52"/>
      <c r="HVX94" s="52"/>
      <c r="HVY94" s="52"/>
      <c r="HVZ94" s="52"/>
      <c r="HWA94" s="52"/>
      <c r="HWB94" s="52"/>
      <c r="HWC94" s="52"/>
      <c r="HWD94" s="52"/>
      <c r="HWE94" s="52"/>
      <c r="HWF94" s="52"/>
      <c r="HWG94" s="52"/>
      <c r="HWH94" s="52"/>
      <c r="HWI94" s="52"/>
      <c r="HWJ94" s="52"/>
      <c r="HWK94" s="52"/>
      <c r="HWL94" s="52"/>
      <c r="HWM94" s="52"/>
      <c r="HWN94" s="52"/>
      <c r="HWO94" s="52"/>
      <c r="HWP94" s="52"/>
      <c r="HWQ94" s="52"/>
      <c r="HWR94" s="52"/>
      <c r="HWS94" s="52"/>
      <c r="HWT94" s="52"/>
      <c r="HWU94" s="52"/>
      <c r="HWV94" s="52"/>
      <c r="HWW94" s="52"/>
      <c r="HWX94" s="52"/>
      <c r="HWY94" s="52"/>
      <c r="HWZ94" s="52"/>
      <c r="HXA94" s="52"/>
      <c r="HXB94" s="52"/>
      <c r="HXC94" s="52"/>
      <c r="HXD94" s="52"/>
      <c r="HXE94" s="52"/>
      <c r="HXF94" s="52"/>
      <c r="HXG94" s="52"/>
      <c r="HXH94" s="52"/>
      <c r="HXI94" s="52"/>
      <c r="HXJ94" s="52"/>
      <c r="HXK94" s="52"/>
      <c r="HXL94" s="52"/>
      <c r="HXM94" s="52"/>
      <c r="HXN94" s="52"/>
      <c r="HXO94" s="52"/>
      <c r="HXP94" s="52"/>
      <c r="HXQ94" s="52"/>
      <c r="HXR94" s="52"/>
      <c r="HXS94" s="52"/>
      <c r="HXT94" s="52"/>
      <c r="HXU94" s="52"/>
      <c r="HXV94" s="52"/>
      <c r="HXW94" s="52"/>
      <c r="HXX94" s="52"/>
      <c r="HXY94" s="52"/>
      <c r="HXZ94" s="52"/>
      <c r="HYA94" s="52"/>
      <c r="HYB94" s="52"/>
      <c r="HYC94" s="52"/>
      <c r="HYD94" s="52"/>
      <c r="HYE94" s="52"/>
      <c r="HYF94" s="52"/>
      <c r="HYG94" s="52"/>
      <c r="HYH94" s="52"/>
      <c r="HYI94" s="52"/>
      <c r="HYJ94" s="52"/>
      <c r="HYK94" s="52"/>
      <c r="HYL94" s="52"/>
      <c r="HYM94" s="52"/>
      <c r="HYN94" s="52"/>
      <c r="HYO94" s="52"/>
      <c r="HYP94" s="52"/>
      <c r="HYQ94" s="52"/>
      <c r="HYR94" s="52"/>
      <c r="HYS94" s="52"/>
      <c r="HYT94" s="52"/>
      <c r="HYU94" s="52"/>
      <c r="HYV94" s="52"/>
      <c r="HYW94" s="52"/>
      <c r="HYX94" s="52"/>
      <c r="HYY94" s="52"/>
      <c r="HYZ94" s="52"/>
      <c r="HZA94" s="52"/>
      <c r="HZB94" s="52"/>
      <c r="HZC94" s="52"/>
      <c r="HZD94" s="52"/>
      <c r="HZE94" s="52"/>
      <c r="HZF94" s="52"/>
      <c r="HZG94" s="52"/>
      <c r="HZH94" s="52"/>
      <c r="HZI94" s="52"/>
      <c r="HZJ94" s="52"/>
      <c r="HZK94" s="52"/>
      <c r="HZL94" s="52"/>
      <c r="HZM94" s="52"/>
      <c r="HZN94" s="52"/>
      <c r="HZO94" s="52"/>
      <c r="HZP94" s="52"/>
      <c r="HZQ94" s="52"/>
      <c r="HZR94" s="52"/>
      <c r="HZS94" s="52"/>
      <c r="HZT94" s="52"/>
      <c r="HZU94" s="52"/>
      <c r="HZV94" s="52"/>
      <c r="HZW94" s="52"/>
      <c r="HZX94" s="52"/>
      <c r="HZY94" s="52"/>
      <c r="HZZ94" s="52"/>
      <c r="IAA94" s="52"/>
      <c r="IAB94" s="52"/>
      <c r="IAC94" s="52"/>
      <c r="IAD94" s="52"/>
      <c r="IAE94" s="52"/>
      <c r="IAF94" s="52"/>
      <c r="IAG94" s="52"/>
      <c r="IAH94" s="52"/>
      <c r="IAI94" s="52"/>
      <c r="IAJ94" s="52"/>
      <c r="IAK94" s="52"/>
      <c r="IAL94" s="52"/>
      <c r="IAM94" s="52"/>
      <c r="IAN94" s="52"/>
      <c r="IAO94" s="52"/>
      <c r="IAP94" s="52"/>
      <c r="IAQ94" s="52"/>
      <c r="IAR94" s="52"/>
      <c r="IAS94" s="52"/>
      <c r="IAT94" s="52"/>
      <c r="IAU94" s="52"/>
      <c r="IAV94" s="52"/>
      <c r="IAW94" s="52"/>
      <c r="IAX94" s="52"/>
      <c r="IAY94" s="52"/>
      <c r="IAZ94" s="52"/>
      <c r="IBA94" s="52"/>
      <c r="IBB94" s="52"/>
      <c r="IBC94" s="52"/>
      <c r="IBD94" s="52"/>
      <c r="IBE94" s="52"/>
      <c r="IBF94" s="52"/>
      <c r="IBG94" s="52"/>
      <c r="IBH94" s="52"/>
      <c r="IBI94" s="52"/>
      <c r="IBJ94" s="52"/>
      <c r="IBK94" s="52"/>
      <c r="IBL94" s="52"/>
      <c r="IBM94" s="52"/>
      <c r="IBN94" s="52"/>
      <c r="IBO94" s="52"/>
      <c r="IBP94" s="52"/>
      <c r="IBQ94" s="52"/>
      <c r="IBR94" s="52"/>
      <c r="IBS94" s="52"/>
      <c r="IBT94" s="52"/>
      <c r="IBU94" s="52"/>
      <c r="IBV94" s="52"/>
      <c r="IBW94" s="52"/>
      <c r="IBX94" s="52"/>
      <c r="IBY94" s="52"/>
      <c r="IBZ94" s="52"/>
      <c r="ICA94" s="52"/>
      <c r="ICB94" s="52"/>
      <c r="ICC94" s="52"/>
      <c r="ICD94" s="52"/>
      <c r="ICE94" s="52"/>
      <c r="ICF94" s="52"/>
      <c r="ICG94" s="52"/>
      <c r="ICH94" s="52"/>
      <c r="ICI94" s="52"/>
      <c r="ICJ94" s="52"/>
      <c r="ICK94" s="52"/>
      <c r="ICL94" s="52"/>
      <c r="ICM94" s="52"/>
      <c r="ICN94" s="52"/>
      <c r="ICO94" s="52"/>
      <c r="ICP94" s="52"/>
      <c r="ICQ94" s="52"/>
      <c r="ICR94" s="52"/>
      <c r="ICS94" s="52"/>
      <c r="ICT94" s="52"/>
      <c r="ICU94" s="52"/>
      <c r="ICV94" s="52"/>
      <c r="ICW94" s="52"/>
      <c r="ICX94" s="52"/>
      <c r="ICY94" s="52"/>
      <c r="ICZ94" s="52"/>
      <c r="IDA94" s="52"/>
      <c r="IDB94" s="52"/>
      <c r="IDC94" s="52"/>
      <c r="IDD94" s="52"/>
      <c r="IDE94" s="52"/>
      <c r="IDF94" s="52"/>
      <c r="IDG94" s="52"/>
      <c r="IDH94" s="52"/>
      <c r="IDI94" s="52"/>
      <c r="IDJ94" s="52"/>
      <c r="IDK94" s="52"/>
      <c r="IDL94" s="52"/>
      <c r="IDM94" s="52"/>
      <c r="IDN94" s="52"/>
      <c r="IDO94" s="52"/>
      <c r="IDP94" s="52"/>
      <c r="IDQ94" s="52"/>
      <c r="IDR94" s="52"/>
      <c r="IDS94" s="52"/>
      <c r="IDT94" s="52"/>
      <c r="IDU94" s="52"/>
      <c r="IDV94" s="52"/>
      <c r="IDW94" s="52"/>
      <c r="IDX94" s="52"/>
      <c r="IDY94" s="52"/>
      <c r="IDZ94" s="52"/>
      <c r="IEA94" s="52"/>
      <c r="IEB94" s="52"/>
      <c r="IEC94" s="52"/>
      <c r="IED94" s="52"/>
      <c r="IEE94" s="52"/>
      <c r="IEF94" s="52"/>
      <c r="IEG94" s="52"/>
      <c r="IEH94" s="52"/>
      <c r="IEI94" s="52"/>
      <c r="IEJ94" s="52"/>
      <c r="IEK94" s="52"/>
      <c r="IEL94" s="52"/>
      <c r="IEM94" s="52"/>
      <c r="IEN94" s="52"/>
      <c r="IEO94" s="52"/>
      <c r="IEP94" s="52"/>
      <c r="IEQ94" s="52"/>
      <c r="IER94" s="52"/>
      <c r="IES94" s="52"/>
      <c r="IET94" s="52"/>
      <c r="IEU94" s="52"/>
      <c r="IEV94" s="52"/>
      <c r="IEW94" s="52"/>
      <c r="IEX94" s="52"/>
      <c r="IEY94" s="52"/>
      <c r="IEZ94" s="52"/>
      <c r="IFA94" s="52"/>
      <c r="IFB94" s="52"/>
      <c r="IFC94" s="52"/>
      <c r="IFD94" s="52"/>
      <c r="IFE94" s="52"/>
      <c r="IFF94" s="52"/>
      <c r="IFG94" s="52"/>
      <c r="IFH94" s="52"/>
      <c r="IFI94" s="52"/>
      <c r="IFJ94" s="52"/>
      <c r="IFK94" s="52"/>
      <c r="IFL94" s="52"/>
      <c r="IFM94" s="52"/>
      <c r="IFN94" s="52"/>
      <c r="IFO94" s="52"/>
      <c r="IFP94" s="52"/>
      <c r="IFQ94" s="52"/>
      <c r="IFR94" s="52"/>
      <c r="IFS94" s="52"/>
      <c r="IFT94" s="52"/>
      <c r="IFU94" s="52"/>
      <c r="IFV94" s="52"/>
      <c r="IFW94" s="52"/>
      <c r="IFX94" s="52"/>
      <c r="IFY94" s="52"/>
      <c r="IFZ94" s="52"/>
      <c r="IGA94" s="52"/>
      <c r="IGB94" s="52"/>
      <c r="IGC94" s="52"/>
      <c r="IGD94" s="52"/>
      <c r="IGE94" s="52"/>
      <c r="IGF94" s="52"/>
      <c r="IGG94" s="52"/>
      <c r="IGH94" s="52"/>
      <c r="IGI94" s="52"/>
      <c r="IGJ94" s="52"/>
      <c r="IGK94" s="52"/>
      <c r="IGL94" s="52"/>
      <c r="IGM94" s="52"/>
      <c r="IGN94" s="52"/>
      <c r="IGO94" s="52"/>
      <c r="IGP94" s="52"/>
      <c r="IGQ94" s="52"/>
      <c r="IGR94" s="52"/>
      <c r="IGS94" s="52"/>
      <c r="IGT94" s="52"/>
      <c r="IGU94" s="52"/>
      <c r="IGV94" s="52"/>
      <c r="IGW94" s="52"/>
      <c r="IGX94" s="52"/>
      <c r="IGY94" s="52"/>
      <c r="IGZ94" s="52"/>
      <c r="IHA94" s="52"/>
      <c r="IHB94" s="52"/>
      <c r="IHC94" s="52"/>
      <c r="IHD94" s="52"/>
      <c r="IHE94" s="52"/>
      <c r="IHF94" s="52"/>
      <c r="IHG94" s="52"/>
      <c r="IHH94" s="52"/>
      <c r="IHI94" s="52"/>
      <c r="IHJ94" s="52"/>
      <c r="IHK94" s="52"/>
      <c r="IHL94" s="52"/>
      <c r="IHM94" s="52"/>
      <c r="IHN94" s="52"/>
      <c r="IHO94" s="52"/>
      <c r="IHP94" s="52"/>
      <c r="IHQ94" s="52"/>
      <c r="IHR94" s="52"/>
      <c r="IHS94" s="52"/>
      <c r="IHT94" s="52"/>
      <c r="IHU94" s="52"/>
      <c r="IHV94" s="52"/>
      <c r="IHW94" s="52"/>
      <c r="IHX94" s="52"/>
      <c r="IHY94" s="52"/>
      <c r="IHZ94" s="52"/>
      <c r="IIA94" s="52"/>
      <c r="IIB94" s="52"/>
      <c r="IIC94" s="52"/>
      <c r="IID94" s="52"/>
      <c r="IIE94" s="52"/>
      <c r="IIF94" s="52"/>
      <c r="IIG94" s="52"/>
      <c r="IIH94" s="52"/>
      <c r="III94" s="52"/>
      <c r="IIJ94" s="52"/>
      <c r="IIK94" s="52"/>
      <c r="IIL94" s="52"/>
      <c r="IIM94" s="52"/>
      <c r="IIN94" s="52"/>
      <c r="IIO94" s="52"/>
      <c r="IIP94" s="52"/>
      <c r="IIQ94" s="52"/>
      <c r="IIR94" s="52"/>
      <c r="IIS94" s="52"/>
      <c r="IIT94" s="52"/>
      <c r="IIU94" s="52"/>
      <c r="IIV94" s="52"/>
      <c r="IIW94" s="52"/>
      <c r="IIX94" s="52"/>
      <c r="IIY94" s="52"/>
      <c r="IIZ94" s="52"/>
      <c r="IJA94" s="52"/>
      <c r="IJB94" s="52"/>
      <c r="IJC94" s="52"/>
      <c r="IJD94" s="52"/>
      <c r="IJE94" s="52"/>
      <c r="IJF94" s="52"/>
      <c r="IJG94" s="52"/>
      <c r="IJH94" s="52"/>
      <c r="IJI94" s="52"/>
      <c r="IJJ94" s="52"/>
      <c r="IJK94" s="52"/>
      <c r="IJL94" s="52"/>
      <c r="IJM94" s="52"/>
      <c r="IJN94" s="52"/>
      <c r="IJO94" s="52"/>
      <c r="IJP94" s="52"/>
      <c r="IJQ94" s="52"/>
      <c r="IJR94" s="52"/>
      <c r="IJS94" s="52"/>
      <c r="IJT94" s="52"/>
      <c r="IJU94" s="52"/>
      <c r="IJV94" s="52"/>
      <c r="IJW94" s="52"/>
      <c r="IJX94" s="52"/>
      <c r="IJY94" s="52"/>
      <c r="IJZ94" s="52"/>
      <c r="IKA94" s="52"/>
      <c r="IKB94" s="52"/>
      <c r="IKC94" s="52"/>
      <c r="IKD94" s="52"/>
      <c r="IKE94" s="52"/>
      <c r="IKF94" s="52"/>
      <c r="IKG94" s="52"/>
      <c r="IKH94" s="52"/>
      <c r="IKI94" s="52"/>
      <c r="IKJ94" s="52"/>
      <c r="IKK94" s="52"/>
      <c r="IKL94" s="52"/>
      <c r="IKM94" s="52"/>
      <c r="IKN94" s="52"/>
      <c r="IKO94" s="52"/>
      <c r="IKP94" s="52"/>
      <c r="IKQ94" s="52"/>
      <c r="IKR94" s="52"/>
      <c r="IKS94" s="52"/>
      <c r="IKT94" s="52"/>
      <c r="IKU94" s="52"/>
      <c r="IKV94" s="52"/>
      <c r="IKW94" s="52"/>
      <c r="IKX94" s="52"/>
      <c r="IKY94" s="52"/>
      <c r="IKZ94" s="52"/>
      <c r="ILA94" s="52"/>
      <c r="ILB94" s="52"/>
      <c r="ILC94" s="52"/>
      <c r="ILD94" s="52"/>
      <c r="ILE94" s="52"/>
      <c r="ILF94" s="52"/>
      <c r="ILG94" s="52"/>
      <c r="ILH94" s="52"/>
      <c r="ILI94" s="52"/>
      <c r="ILJ94" s="52"/>
      <c r="ILK94" s="52"/>
      <c r="ILL94" s="52"/>
      <c r="ILM94" s="52"/>
      <c r="ILN94" s="52"/>
      <c r="ILO94" s="52"/>
      <c r="ILP94" s="52"/>
      <c r="ILQ94" s="52"/>
      <c r="ILR94" s="52"/>
      <c r="ILS94" s="52"/>
      <c r="ILT94" s="52"/>
      <c r="ILU94" s="52"/>
      <c r="ILV94" s="52"/>
      <c r="ILW94" s="52"/>
      <c r="ILX94" s="52"/>
      <c r="ILY94" s="52"/>
      <c r="ILZ94" s="52"/>
      <c r="IMA94" s="52"/>
      <c r="IMB94" s="52"/>
      <c r="IMC94" s="52"/>
      <c r="IMD94" s="52"/>
      <c r="IME94" s="52"/>
      <c r="IMF94" s="52"/>
      <c r="IMG94" s="52"/>
      <c r="IMH94" s="52"/>
      <c r="IMI94" s="52"/>
      <c r="IMJ94" s="52"/>
      <c r="IMK94" s="52"/>
      <c r="IML94" s="52"/>
      <c r="IMM94" s="52"/>
      <c r="IMN94" s="52"/>
      <c r="IMO94" s="52"/>
      <c r="IMP94" s="52"/>
      <c r="IMQ94" s="52"/>
      <c r="IMR94" s="52"/>
      <c r="IMS94" s="52"/>
      <c r="IMT94" s="52"/>
      <c r="IMU94" s="52"/>
      <c r="IMV94" s="52"/>
      <c r="IMW94" s="52"/>
      <c r="IMX94" s="52"/>
      <c r="IMY94" s="52"/>
      <c r="IMZ94" s="52"/>
      <c r="INA94" s="52"/>
      <c r="INB94" s="52"/>
      <c r="INC94" s="52"/>
      <c r="IND94" s="52"/>
      <c r="INE94" s="52"/>
      <c r="INF94" s="52"/>
      <c r="ING94" s="52"/>
      <c r="INH94" s="52"/>
      <c r="INI94" s="52"/>
      <c r="INJ94" s="52"/>
      <c r="INK94" s="52"/>
      <c r="INL94" s="52"/>
      <c r="INM94" s="52"/>
      <c r="INN94" s="52"/>
      <c r="INO94" s="52"/>
      <c r="INP94" s="52"/>
      <c r="INQ94" s="52"/>
      <c r="INR94" s="52"/>
      <c r="INS94" s="52"/>
      <c r="INT94" s="52"/>
      <c r="INU94" s="52"/>
      <c r="INV94" s="52"/>
      <c r="INW94" s="52"/>
      <c r="INX94" s="52"/>
      <c r="INY94" s="52"/>
      <c r="INZ94" s="52"/>
      <c r="IOA94" s="52"/>
      <c r="IOB94" s="52"/>
      <c r="IOC94" s="52"/>
      <c r="IOD94" s="52"/>
      <c r="IOE94" s="52"/>
      <c r="IOF94" s="52"/>
      <c r="IOG94" s="52"/>
      <c r="IOH94" s="52"/>
      <c r="IOI94" s="52"/>
      <c r="IOJ94" s="52"/>
      <c r="IOK94" s="52"/>
      <c r="IOL94" s="52"/>
      <c r="IOM94" s="52"/>
      <c r="ION94" s="52"/>
      <c r="IOO94" s="52"/>
      <c r="IOP94" s="52"/>
      <c r="IOQ94" s="52"/>
      <c r="IOR94" s="52"/>
      <c r="IOS94" s="52"/>
      <c r="IOT94" s="52"/>
      <c r="IOU94" s="52"/>
      <c r="IOV94" s="52"/>
      <c r="IOW94" s="52"/>
      <c r="IOX94" s="52"/>
      <c r="IOY94" s="52"/>
      <c r="IOZ94" s="52"/>
      <c r="IPA94" s="52"/>
      <c r="IPB94" s="52"/>
      <c r="IPC94" s="52"/>
      <c r="IPD94" s="52"/>
      <c r="IPE94" s="52"/>
      <c r="IPF94" s="52"/>
      <c r="IPG94" s="52"/>
      <c r="IPH94" s="52"/>
      <c r="IPI94" s="52"/>
      <c r="IPJ94" s="52"/>
      <c r="IPK94" s="52"/>
      <c r="IPL94" s="52"/>
      <c r="IPM94" s="52"/>
      <c r="IPN94" s="52"/>
      <c r="IPO94" s="52"/>
      <c r="IPP94" s="52"/>
      <c r="IPQ94" s="52"/>
      <c r="IPR94" s="52"/>
      <c r="IPS94" s="52"/>
      <c r="IPT94" s="52"/>
      <c r="IPU94" s="52"/>
      <c r="IPV94" s="52"/>
      <c r="IPW94" s="52"/>
      <c r="IPX94" s="52"/>
      <c r="IPY94" s="52"/>
      <c r="IPZ94" s="52"/>
      <c r="IQA94" s="52"/>
      <c r="IQB94" s="52"/>
      <c r="IQC94" s="52"/>
      <c r="IQD94" s="52"/>
      <c r="IQE94" s="52"/>
      <c r="IQF94" s="52"/>
      <c r="IQG94" s="52"/>
      <c r="IQH94" s="52"/>
      <c r="IQI94" s="52"/>
      <c r="IQJ94" s="52"/>
      <c r="IQK94" s="52"/>
      <c r="IQL94" s="52"/>
      <c r="IQM94" s="52"/>
      <c r="IQN94" s="52"/>
      <c r="IQO94" s="52"/>
      <c r="IQP94" s="52"/>
      <c r="IQQ94" s="52"/>
      <c r="IQR94" s="52"/>
      <c r="IQS94" s="52"/>
      <c r="IQT94" s="52"/>
      <c r="IQU94" s="52"/>
      <c r="IQV94" s="52"/>
      <c r="IQW94" s="52"/>
      <c r="IQX94" s="52"/>
      <c r="IQY94" s="52"/>
      <c r="IQZ94" s="52"/>
      <c r="IRA94" s="52"/>
      <c r="IRB94" s="52"/>
      <c r="IRC94" s="52"/>
      <c r="IRD94" s="52"/>
      <c r="IRE94" s="52"/>
      <c r="IRF94" s="52"/>
      <c r="IRG94" s="52"/>
      <c r="IRH94" s="52"/>
      <c r="IRI94" s="52"/>
      <c r="IRJ94" s="52"/>
      <c r="IRK94" s="52"/>
      <c r="IRL94" s="52"/>
      <c r="IRM94" s="52"/>
      <c r="IRN94" s="52"/>
      <c r="IRO94" s="52"/>
      <c r="IRP94" s="52"/>
      <c r="IRQ94" s="52"/>
      <c r="IRR94" s="52"/>
      <c r="IRS94" s="52"/>
      <c r="IRT94" s="52"/>
      <c r="IRU94" s="52"/>
      <c r="IRV94" s="52"/>
      <c r="IRW94" s="52"/>
      <c r="IRX94" s="52"/>
      <c r="IRY94" s="52"/>
      <c r="IRZ94" s="52"/>
      <c r="ISA94" s="52"/>
      <c r="ISB94" s="52"/>
      <c r="ISC94" s="52"/>
      <c r="ISD94" s="52"/>
      <c r="ISE94" s="52"/>
      <c r="ISF94" s="52"/>
      <c r="ISG94" s="52"/>
      <c r="ISH94" s="52"/>
      <c r="ISI94" s="52"/>
      <c r="ISJ94" s="52"/>
      <c r="ISK94" s="52"/>
      <c r="ISL94" s="52"/>
      <c r="ISM94" s="52"/>
      <c r="ISN94" s="52"/>
      <c r="ISO94" s="52"/>
      <c r="ISP94" s="52"/>
      <c r="ISQ94" s="52"/>
      <c r="ISR94" s="52"/>
      <c r="ISS94" s="52"/>
      <c r="IST94" s="52"/>
      <c r="ISU94" s="52"/>
      <c r="ISV94" s="52"/>
      <c r="ISW94" s="52"/>
      <c r="ISX94" s="52"/>
      <c r="ISY94" s="52"/>
      <c r="ISZ94" s="52"/>
      <c r="ITA94" s="52"/>
      <c r="ITB94" s="52"/>
      <c r="ITC94" s="52"/>
      <c r="ITD94" s="52"/>
      <c r="ITE94" s="52"/>
      <c r="ITF94" s="52"/>
      <c r="ITG94" s="52"/>
      <c r="ITH94" s="52"/>
      <c r="ITI94" s="52"/>
      <c r="ITJ94" s="52"/>
      <c r="ITK94" s="52"/>
      <c r="ITL94" s="52"/>
      <c r="ITM94" s="52"/>
      <c r="ITN94" s="52"/>
      <c r="ITO94" s="52"/>
      <c r="ITP94" s="52"/>
      <c r="ITQ94" s="52"/>
      <c r="ITR94" s="52"/>
      <c r="ITS94" s="52"/>
      <c r="ITT94" s="52"/>
      <c r="ITU94" s="52"/>
      <c r="ITV94" s="52"/>
      <c r="ITW94" s="52"/>
      <c r="ITX94" s="52"/>
      <c r="ITY94" s="52"/>
      <c r="ITZ94" s="52"/>
      <c r="IUA94" s="52"/>
      <c r="IUB94" s="52"/>
      <c r="IUC94" s="52"/>
      <c r="IUD94" s="52"/>
      <c r="IUE94" s="52"/>
      <c r="IUF94" s="52"/>
      <c r="IUG94" s="52"/>
      <c r="IUH94" s="52"/>
      <c r="IUI94" s="52"/>
      <c r="IUJ94" s="52"/>
      <c r="IUK94" s="52"/>
      <c r="IUL94" s="52"/>
      <c r="IUM94" s="52"/>
      <c r="IUN94" s="52"/>
      <c r="IUO94" s="52"/>
      <c r="IUP94" s="52"/>
      <c r="IUQ94" s="52"/>
      <c r="IUR94" s="52"/>
      <c r="IUS94" s="52"/>
      <c r="IUT94" s="52"/>
      <c r="IUU94" s="52"/>
      <c r="IUV94" s="52"/>
      <c r="IUW94" s="52"/>
      <c r="IUX94" s="52"/>
      <c r="IUY94" s="52"/>
      <c r="IUZ94" s="52"/>
      <c r="IVA94" s="52"/>
      <c r="IVB94" s="52"/>
      <c r="IVC94" s="52"/>
      <c r="IVD94" s="52"/>
      <c r="IVE94" s="52"/>
      <c r="IVF94" s="52"/>
      <c r="IVG94" s="52"/>
      <c r="IVH94" s="52"/>
      <c r="IVI94" s="52"/>
      <c r="IVJ94" s="52"/>
      <c r="IVK94" s="52"/>
      <c r="IVL94" s="52"/>
      <c r="IVM94" s="52"/>
      <c r="IVN94" s="52"/>
      <c r="IVO94" s="52"/>
      <c r="IVP94" s="52"/>
      <c r="IVQ94" s="52"/>
      <c r="IVR94" s="52"/>
      <c r="IVS94" s="52"/>
      <c r="IVT94" s="52"/>
      <c r="IVU94" s="52"/>
      <c r="IVV94" s="52"/>
      <c r="IVW94" s="52"/>
      <c r="IVX94" s="52"/>
      <c r="IVY94" s="52"/>
      <c r="IVZ94" s="52"/>
      <c r="IWA94" s="52"/>
      <c r="IWB94" s="52"/>
      <c r="IWC94" s="52"/>
      <c r="IWD94" s="52"/>
      <c r="IWE94" s="52"/>
      <c r="IWF94" s="52"/>
      <c r="IWG94" s="52"/>
      <c r="IWH94" s="52"/>
      <c r="IWI94" s="52"/>
      <c r="IWJ94" s="52"/>
      <c r="IWK94" s="52"/>
      <c r="IWL94" s="52"/>
      <c r="IWM94" s="52"/>
      <c r="IWN94" s="52"/>
      <c r="IWO94" s="52"/>
      <c r="IWP94" s="52"/>
      <c r="IWQ94" s="52"/>
      <c r="IWR94" s="52"/>
      <c r="IWS94" s="52"/>
      <c r="IWT94" s="52"/>
      <c r="IWU94" s="52"/>
      <c r="IWV94" s="52"/>
      <c r="IWW94" s="52"/>
      <c r="IWX94" s="52"/>
      <c r="IWY94" s="52"/>
      <c r="IWZ94" s="52"/>
      <c r="IXA94" s="52"/>
      <c r="IXB94" s="52"/>
      <c r="IXC94" s="52"/>
      <c r="IXD94" s="52"/>
      <c r="IXE94" s="52"/>
      <c r="IXF94" s="52"/>
      <c r="IXG94" s="52"/>
      <c r="IXH94" s="52"/>
      <c r="IXI94" s="52"/>
      <c r="IXJ94" s="52"/>
      <c r="IXK94" s="52"/>
      <c r="IXL94" s="52"/>
      <c r="IXM94" s="52"/>
      <c r="IXN94" s="52"/>
      <c r="IXO94" s="52"/>
      <c r="IXP94" s="52"/>
      <c r="IXQ94" s="52"/>
      <c r="IXR94" s="52"/>
      <c r="IXS94" s="52"/>
      <c r="IXT94" s="52"/>
      <c r="IXU94" s="52"/>
      <c r="IXV94" s="52"/>
      <c r="IXW94" s="52"/>
      <c r="IXX94" s="52"/>
      <c r="IXY94" s="52"/>
      <c r="IXZ94" s="52"/>
      <c r="IYA94" s="52"/>
      <c r="IYB94" s="52"/>
      <c r="IYC94" s="52"/>
      <c r="IYD94" s="52"/>
      <c r="IYE94" s="52"/>
      <c r="IYF94" s="52"/>
      <c r="IYG94" s="52"/>
      <c r="IYH94" s="52"/>
      <c r="IYI94" s="52"/>
      <c r="IYJ94" s="52"/>
      <c r="IYK94" s="52"/>
      <c r="IYL94" s="52"/>
      <c r="IYM94" s="52"/>
      <c r="IYN94" s="52"/>
      <c r="IYO94" s="52"/>
      <c r="IYP94" s="52"/>
      <c r="IYQ94" s="52"/>
      <c r="IYR94" s="52"/>
      <c r="IYS94" s="52"/>
      <c r="IYT94" s="52"/>
      <c r="IYU94" s="52"/>
      <c r="IYV94" s="52"/>
      <c r="IYW94" s="52"/>
      <c r="IYX94" s="52"/>
      <c r="IYY94" s="52"/>
      <c r="IYZ94" s="52"/>
      <c r="IZA94" s="52"/>
      <c r="IZB94" s="52"/>
      <c r="IZC94" s="52"/>
      <c r="IZD94" s="52"/>
      <c r="IZE94" s="52"/>
      <c r="IZF94" s="52"/>
      <c r="IZG94" s="52"/>
      <c r="IZH94" s="52"/>
      <c r="IZI94" s="52"/>
      <c r="IZJ94" s="52"/>
      <c r="IZK94" s="52"/>
      <c r="IZL94" s="52"/>
      <c r="IZM94" s="52"/>
      <c r="IZN94" s="52"/>
      <c r="IZO94" s="52"/>
      <c r="IZP94" s="52"/>
      <c r="IZQ94" s="52"/>
      <c r="IZR94" s="52"/>
      <c r="IZS94" s="52"/>
      <c r="IZT94" s="52"/>
      <c r="IZU94" s="52"/>
      <c r="IZV94" s="52"/>
      <c r="IZW94" s="52"/>
      <c r="IZX94" s="52"/>
      <c r="IZY94" s="52"/>
      <c r="IZZ94" s="52"/>
      <c r="JAA94" s="52"/>
      <c r="JAB94" s="52"/>
      <c r="JAC94" s="52"/>
      <c r="JAD94" s="52"/>
      <c r="JAE94" s="52"/>
      <c r="JAF94" s="52"/>
      <c r="JAG94" s="52"/>
      <c r="JAH94" s="52"/>
      <c r="JAI94" s="52"/>
      <c r="JAJ94" s="52"/>
      <c r="JAK94" s="52"/>
      <c r="JAL94" s="52"/>
      <c r="JAM94" s="52"/>
      <c r="JAN94" s="52"/>
      <c r="JAO94" s="52"/>
      <c r="JAP94" s="52"/>
      <c r="JAQ94" s="52"/>
      <c r="JAR94" s="52"/>
      <c r="JAS94" s="52"/>
      <c r="JAT94" s="52"/>
      <c r="JAU94" s="52"/>
      <c r="JAV94" s="52"/>
      <c r="JAW94" s="52"/>
      <c r="JAX94" s="52"/>
      <c r="JAY94" s="52"/>
      <c r="JAZ94" s="52"/>
      <c r="JBA94" s="52"/>
      <c r="JBB94" s="52"/>
      <c r="JBC94" s="52"/>
      <c r="JBD94" s="52"/>
      <c r="JBE94" s="52"/>
      <c r="JBF94" s="52"/>
      <c r="JBG94" s="52"/>
      <c r="JBH94" s="52"/>
      <c r="JBI94" s="52"/>
      <c r="JBJ94" s="52"/>
      <c r="JBK94" s="52"/>
      <c r="JBL94" s="52"/>
      <c r="JBM94" s="52"/>
      <c r="JBN94" s="52"/>
      <c r="JBO94" s="52"/>
      <c r="JBP94" s="52"/>
      <c r="JBQ94" s="52"/>
      <c r="JBR94" s="52"/>
      <c r="JBS94" s="52"/>
      <c r="JBT94" s="52"/>
      <c r="JBU94" s="52"/>
      <c r="JBV94" s="52"/>
      <c r="JBW94" s="52"/>
      <c r="JBX94" s="52"/>
      <c r="JBY94" s="52"/>
      <c r="JBZ94" s="52"/>
      <c r="JCA94" s="52"/>
      <c r="JCB94" s="52"/>
      <c r="JCC94" s="52"/>
      <c r="JCD94" s="52"/>
      <c r="JCE94" s="52"/>
      <c r="JCF94" s="52"/>
      <c r="JCG94" s="52"/>
      <c r="JCH94" s="52"/>
      <c r="JCI94" s="52"/>
      <c r="JCJ94" s="52"/>
      <c r="JCK94" s="52"/>
      <c r="JCL94" s="52"/>
      <c r="JCM94" s="52"/>
      <c r="JCN94" s="52"/>
      <c r="JCO94" s="52"/>
      <c r="JCP94" s="52"/>
      <c r="JCQ94" s="52"/>
      <c r="JCR94" s="52"/>
      <c r="JCS94" s="52"/>
      <c r="JCT94" s="52"/>
      <c r="JCU94" s="52"/>
      <c r="JCV94" s="52"/>
      <c r="JCW94" s="52"/>
      <c r="JCX94" s="52"/>
      <c r="JCY94" s="52"/>
      <c r="JCZ94" s="52"/>
      <c r="JDA94" s="52"/>
      <c r="JDB94" s="52"/>
      <c r="JDC94" s="52"/>
      <c r="JDD94" s="52"/>
      <c r="JDE94" s="52"/>
      <c r="JDF94" s="52"/>
      <c r="JDG94" s="52"/>
      <c r="JDH94" s="52"/>
      <c r="JDI94" s="52"/>
      <c r="JDJ94" s="52"/>
      <c r="JDK94" s="52"/>
      <c r="JDL94" s="52"/>
      <c r="JDM94" s="52"/>
      <c r="JDN94" s="52"/>
      <c r="JDO94" s="52"/>
      <c r="JDP94" s="52"/>
      <c r="JDQ94" s="52"/>
      <c r="JDR94" s="52"/>
      <c r="JDS94" s="52"/>
      <c r="JDT94" s="52"/>
      <c r="JDU94" s="52"/>
      <c r="JDV94" s="52"/>
      <c r="JDW94" s="52"/>
      <c r="JDX94" s="52"/>
      <c r="JDY94" s="52"/>
      <c r="JDZ94" s="52"/>
      <c r="JEA94" s="52"/>
      <c r="JEB94" s="52"/>
      <c r="JEC94" s="52"/>
      <c r="JED94" s="52"/>
      <c r="JEE94" s="52"/>
      <c r="JEF94" s="52"/>
      <c r="JEG94" s="52"/>
      <c r="JEH94" s="52"/>
      <c r="JEI94" s="52"/>
      <c r="JEJ94" s="52"/>
      <c r="JEK94" s="52"/>
      <c r="JEL94" s="52"/>
      <c r="JEM94" s="52"/>
      <c r="JEN94" s="52"/>
      <c r="JEO94" s="52"/>
      <c r="JEP94" s="52"/>
      <c r="JEQ94" s="52"/>
      <c r="JER94" s="52"/>
      <c r="JES94" s="52"/>
      <c r="JET94" s="52"/>
      <c r="JEU94" s="52"/>
      <c r="JEV94" s="52"/>
      <c r="JEW94" s="52"/>
      <c r="JEX94" s="52"/>
      <c r="JEY94" s="52"/>
      <c r="JEZ94" s="52"/>
      <c r="JFA94" s="52"/>
      <c r="JFB94" s="52"/>
      <c r="JFC94" s="52"/>
      <c r="JFD94" s="52"/>
      <c r="JFE94" s="52"/>
      <c r="JFF94" s="52"/>
      <c r="JFG94" s="52"/>
      <c r="JFH94" s="52"/>
      <c r="JFI94" s="52"/>
      <c r="JFJ94" s="52"/>
      <c r="JFK94" s="52"/>
      <c r="JFL94" s="52"/>
      <c r="JFM94" s="52"/>
      <c r="JFN94" s="52"/>
      <c r="JFO94" s="52"/>
      <c r="JFP94" s="52"/>
      <c r="JFQ94" s="52"/>
      <c r="JFR94" s="52"/>
      <c r="JFS94" s="52"/>
      <c r="JFT94" s="52"/>
      <c r="JFU94" s="52"/>
      <c r="JFV94" s="52"/>
      <c r="JFW94" s="52"/>
      <c r="JFX94" s="52"/>
      <c r="JFY94" s="52"/>
      <c r="JFZ94" s="52"/>
      <c r="JGA94" s="52"/>
      <c r="JGB94" s="52"/>
      <c r="JGC94" s="52"/>
      <c r="JGD94" s="52"/>
      <c r="JGE94" s="52"/>
      <c r="JGF94" s="52"/>
      <c r="JGG94" s="52"/>
      <c r="JGH94" s="52"/>
      <c r="JGI94" s="52"/>
      <c r="JGJ94" s="52"/>
      <c r="JGK94" s="52"/>
      <c r="JGL94" s="52"/>
      <c r="JGM94" s="52"/>
      <c r="JGN94" s="52"/>
      <c r="JGO94" s="52"/>
      <c r="JGP94" s="52"/>
      <c r="JGQ94" s="52"/>
      <c r="JGR94" s="52"/>
      <c r="JGS94" s="52"/>
      <c r="JGT94" s="52"/>
      <c r="JGU94" s="52"/>
      <c r="JGV94" s="52"/>
      <c r="JGW94" s="52"/>
      <c r="JGX94" s="52"/>
      <c r="JGY94" s="52"/>
      <c r="JGZ94" s="52"/>
      <c r="JHA94" s="52"/>
      <c r="JHB94" s="52"/>
      <c r="JHC94" s="52"/>
      <c r="JHD94" s="52"/>
      <c r="JHE94" s="52"/>
      <c r="JHF94" s="52"/>
      <c r="JHG94" s="52"/>
      <c r="JHH94" s="52"/>
      <c r="JHI94" s="52"/>
      <c r="JHJ94" s="52"/>
      <c r="JHK94" s="52"/>
      <c r="JHL94" s="52"/>
      <c r="JHM94" s="52"/>
      <c r="JHN94" s="52"/>
      <c r="JHO94" s="52"/>
      <c r="JHP94" s="52"/>
      <c r="JHQ94" s="52"/>
      <c r="JHR94" s="52"/>
      <c r="JHS94" s="52"/>
      <c r="JHT94" s="52"/>
      <c r="JHU94" s="52"/>
      <c r="JHV94" s="52"/>
      <c r="JHW94" s="52"/>
      <c r="JHX94" s="52"/>
      <c r="JHY94" s="52"/>
      <c r="JHZ94" s="52"/>
      <c r="JIA94" s="52"/>
      <c r="JIB94" s="52"/>
      <c r="JIC94" s="52"/>
      <c r="JID94" s="52"/>
      <c r="JIE94" s="52"/>
      <c r="JIF94" s="52"/>
      <c r="JIG94" s="52"/>
      <c r="JIH94" s="52"/>
      <c r="JII94" s="52"/>
      <c r="JIJ94" s="52"/>
      <c r="JIK94" s="52"/>
      <c r="JIL94" s="52"/>
      <c r="JIM94" s="52"/>
      <c r="JIN94" s="52"/>
      <c r="JIO94" s="52"/>
      <c r="JIP94" s="52"/>
      <c r="JIQ94" s="52"/>
      <c r="JIR94" s="52"/>
      <c r="JIS94" s="52"/>
      <c r="JIT94" s="52"/>
      <c r="JIU94" s="52"/>
      <c r="JIV94" s="52"/>
      <c r="JIW94" s="52"/>
      <c r="JIX94" s="52"/>
      <c r="JIY94" s="52"/>
      <c r="JIZ94" s="52"/>
      <c r="JJA94" s="52"/>
      <c r="JJB94" s="52"/>
      <c r="JJC94" s="52"/>
      <c r="JJD94" s="52"/>
      <c r="JJE94" s="52"/>
      <c r="JJF94" s="52"/>
      <c r="JJG94" s="52"/>
      <c r="JJH94" s="52"/>
      <c r="JJI94" s="52"/>
      <c r="JJJ94" s="52"/>
      <c r="JJK94" s="52"/>
      <c r="JJL94" s="52"/>
      <c r="JJM94" s="52"/>
      <c r="JJN94" s="52"/>
      <c r="JJO94" s="52"/>
      <c r="JJP94" s="52"/>
      <c r="JJQ94" s="52"/>
      <c r="JJR94" s="52"/>
      <c r="JJS94" s="52"/>
      <c r="JJT94" s="52"/>
      <c r="JJU94" s="52"/>
      <c r="JJV94" s="52"/>
      <c r="JJW94" s="52"/>
      <c r="JJX94" s="52"/>
      <c r="JJY94" s="52"/>
      <c r="JJZ94" s="52"/>
      <c r="JKA94" s="52"/>
      <c r="JKB94" s="52"/>
      <c r="JKC94" s="52"/>
      <c r="JKD94" s="52"/>
      <c r="JKE94" s="52"/>
      <c r="JKF94" s="52"/>
      <c r="JKG94" s="52"/>
      <c r="JKH94" s="52"/>
      <c r="JKI94" s="52"/>
      <c r="JKJ94" s="52"/>
      <c r="JKK94" s="52"/>
      <c r="JKL94" s="52"/>
      <c r="JKM94" s="52"/>
      <c r="JKN94" s="52"/>
      <c r="JKO94" s="52"/>
      <c r="JKP94" s="52"/>
      <c r="JKQ94" s="52"/>
      <c r="JKR94" s="52"/>
      <c r="JKS94" s="52"/>
      <c r="JKT94" s="52"/>
      <c r="JKU94" s="52"/>
      <c r="JKV94" s="52"/>
      <c r="JKW94" s="52"/>
      <c r="JKX94" s="52"/>
      <c r="JKY94" s="52"/>
      <c r="JKZ94" s="52"/>
      <c r="JLA94" s="52"/>
      <c r="JLB94" s="52"/>
      <c r="JLC94" s="52"/>
      <c r="JLD94" s="52"/>
      <c r="JLE94" s="52"/>
      <c r="JLF94" s="52"/>
      <c r="JLG94" s="52"/>
      <c r="JLH94" s="52"/>
      <c r="JLI94" s="52"/>
      <c r="JLJ94" s="52"/>
      <c r="JLK94" s="52"/>
      <c r="JLL94" s="52"/>
      <c r="JLM94" s="52"/>
      <c r="JLN94" s="52"/>
      <c r="JLO94" s="52"/>
      <c r="JLP94" s="52"/>
      <c r="JLQ94" s="52"/>
      <c r="JLR94" s="52"/>
      <c r="JLS94" s="52"/>
      <c r="JLT94" s="52"/>
      <c r="JLU94" s="52"/>
      <c r="JLV94" s="52"/>
      <c r="JLW94" s="52"/>
      <c r="JLX94" s="52"/>
      <c r="JLY94" s="52"/>
      <c r="JLZ94" s="52"/>
      <c r="JMA94" s="52"/>
      <c r="JMB94" s="52"/>
      <c r="JMC94" s="52"/>
      <c r="JMD94" s="52"/>
      <c r="JME94" s="52"/>
      <c r="JMF94" s="52"/>
      <c r="JMG94" s="52"/>
      <c r="JMH94" s="52"/>
      <c r="JMI94" s="52"/>
      <c r="JMJ94" s="52"/>
      <c r="JMK94" s="52"/>
      <c r="JML94" s="52"/>
      <c r="JMM94" s="52"/>
      <c r="JMN94" s="52"/>
      <c r="JMO94" s="52"/>
      <c r="JMP94" s="52"/>
      <c r="JMQ94" s="52"/>
      <c r="JMR94" s="52"/>
      <c r="JMS94" s="52"/>
      <c r="JMT94" s="52"/>
      <c r="JMU94" s="52"/>
      <c r="JMV94" s="52"/>
      <c r="JMW94" s="52"/>
      <c r="JMX94" s="52"/>
      <c r="JMY94" s="52"/>
      <c r="JMZ94" s="52"/>
      <c r="JNA94" s="52"/>
      <c r="JNB94" s="52"/>
      <c r="JNC94" s="52"/>
      <c r="JND94" s="52"/>
      <c r="JNE94" s="52"/>
      <c r="JNF94" s="52"/>
      <c r="JNG94" s="52"/>
      <c r="JNH94" s="52"/>
      <c r="JNI94" s="52"/>
      <c r="JNJ94" s="52"/>
      <c r="JNK94" s="52"/>
      <c r="JNL94" s="52"/>
      <c r="JNM94" s="52"/>
      <c r="JNN94" s="52"/>
      <c r="JNO94" s="52"/>
      <c r="JNP94" s="52"/>
      <c r="JNQ94" s="52"/>
      <c r="JNR94" s="52"/>
      <c r="JNS94" s="52"/>
      <c r="JNT94" s="52"/>
      <c r="JNU94" s="52"/>
      <c r="JNV94" s="52"/>
      <c r="JNW94" s="52"/>
      <c r="JNX94" s="52"/>
      <c r="JNY94" s="52"/>
      <c r="JNZ94" s="52"/>
      <c r="JOA94" s="52"/>
      <c r="JOB94" s="52"/>
      <c r="JOC94" s="52"/>
      <c r="JOD94" s="52"/>
      <c r="JOE94" s="52"/>
      <c r="JOF94" s="52"/>
      <c r="JOG94" s="52"/>
      <c r="JOH94" s="52"/>
      <c r="JOI94" s="52"/>
      <c r="JOJ94" s="52"/>
      <c r="JOK94" s="52"/>
      <c r="JOL94" s="52"/>
      <c r="JOM94" s="52"/>
      <c r="JON94" s="52"/>
      <c r="JOO94" s="52"/>
      <c r="JOP94" s="52"/>
      <c r="JOQ94" s="52"/>
      <c r="JOR94" s="52"/>
      <c r="JOS94" s="52"/>
      <c r="JOT94" s="52"/>
      <c r="JOU94" s="52"/>
      <c r="JOV94" s="52"/>
      <c r="JOW94" s="52"/>
      <c r="JOX94" s="52"/>
      <c r="JOY94" s="52"/>
      <c r="JOZ94" s="52"/>
      <c r="JPA94" s="52"/>
      <c r="JPB94" s="52"/>
      <c r="JPC94" s="52"/>
      <c r="JPD94" s="52"/>
      <c r="JPE94" s="52"/>
      <c r="JPF94" s="52"/>
      <c r="JPG94" s="52"/>
      <c r="JPH94" s="52"/>
      <c r="JPI94" s="52"/>
      <c r="JPJ94" s="52"/>
      <c r="JPK94" s="52"/>
      <c r="JPL94" s="52"/>
      <c r="JPM94" s="52"/>
      <c r="JPN94" s="52"/>
      <c r="JPO94" s="52"/>
      <c r="JPP94" s="52"/>
      <c r="JPQ94" s="52"/>
      <c r="JPR94" s="52"/>
      <c r="JPS94" s="52"/>
      <c r="JPT94" s="52"/>
      <c r="JPU94" s="52"/>
      <c r="JPV94" s="52"/>
      <c r="JPW94" s="52"/>
      <c r="JPX94" s="52"/>
      <c r="JPY94" s="52"/>
      <c r="JPZ94" s="52"/>
      <c r="JQA94" s="52"/>
      <c r="JQB94" s="52"/>
      <c r="JQC94" s="52"/>
      <c r="JQD94" s="52"/>
      <c r="JQE94" s="52"/>
      <c r="JQF94" s="52"/>
      <c r="JQG94" s="52"/>
      <c r="JQH94" s="52"/>
      <c r="JQI94" s="52"/>
      <c r="JQJ94" s="52"/>
      <c r="JQK94" s="52"/>
      <c r="JQL94" s="52"/>
      <c r="JQM94" s="52"/>
      <c r="JQN94" s="52"/>
      <c r="JQO94" s="52"/>
      <c r="JQP94" s="52"/>
      <c r="JQQ94" s="52"/>
      <c r="JQR94" s="52"/>
      <c r="JQS94" s="52"/>
      <c r="JQT94" s="52"/>
      <c r="JQU94" s="52"/>
      <c r="JQV94" s="52"/>
      <c r="JQW94" s="52"/>
      <c r="JQX94" s="52"/>
      <c r="JQY94" s="52"/>
      <c r="JQZ94" s="52"/>
      <c r="JRA94" s="52"/>
      <c r="JRB94" s="52"/>
      <c r="JRC94" s="52"/>
      <c r="JRD94" s="52"/>
      <c r="JRE94" s="52"/>
      <c r="JRF94" s="52"/>
      <c r="JRG94" s="52"/>
      <c r="JRH94" s="52"/>
      <c r="JRI94" s="52"/>
      <c r="JRJ94" s="52"/>
      <c r="JRK94" s="52"/>
      <c r="JRL94" s="52"/>
      <c r="JRM94" s="52"/>
      <c r="JRN94" s="52"/>
      <c r="JRO94" s="52"/>
      <c r="JRP94" s="52"/>
      <c r="JRQ94" s="52"/>
      <c r="JRR94" s="52"/>
      <c r="JRS94" s="52"/>
      <c r="JRT94" s="52"/>
      <c r="JRU94" s="52"/>
      <c r="JRV94" s="52"/>
      <c r="JRW94" s="52"/>
      <c r="JRX94" s="52"/>
      <c r="JRY94" s="52"/>
      <c r="JRZ94" s="52"/>
      <c r="JSA94" s="52"/>
      <c r="JSB94" s="52"/>
      <c r="JSC94" s="52"/>
      <c r="JSD94" s="52"/>
      <c r="JSE94" s="52"/>
      <c r="JSF94" s="52"/>
      <c r="JSG94" s="52"/>
      <c r="JSH94" s="52"/>
      <c r="JSI94" s="52"/>
      <c r="JSJ94" s="52"/>
      <c r="JSK94" s="52"/>
      <c r="JSL94" s="52"/>
      <c r="JSM94" s="52"/>
      <c r="JSN94" s="52"/>
      <c r="JSO94" s="52"/>
      <c r="JSP94" s="52"/>
      <c r="JSQ94" s="52"/>
      <c r="JSR94" s="52"/>
      <c r="JSS94" s="52"/>
      <c r="JST94" s="52"/>
      <c r="JSU94" s="52"/>
      <c r="JSV94" s="52"/>
      <c r="JSW94" s="52"/>
      <c r="JSX94" s="52"/>
      <c r="JSY94" s="52"/>
      <c r="JSZ94" s="52"/>
      <c r="JTA94" s="52"/>
      <c r="JTB94" s="52"/>
      <c r="JTC94" s="52"/>
      <c r="JTD94" s="52"/>
      <c r="JTE94" s="52"/>
      <c r="JTF94" s="52"/>
      <c r="JTG94" s="52"/>
      <c r="JTH94" s="52"/>
      <c r="JTI94" s="52"/>
      <c r="JTJ94" s="52"/>
      <c r="JTK94" s="52"/>
      <c r="JTL94" s="52"/>
      <c r="JTM94" s="52"/>
      <c r="JTN94" s="52"/>
      <c r="JTO94" s="52"/>
      <c r="JTP94" s="52"/>
      <c r="JTQ94" s="52"/>
      <c r="JTR94" s="52"/>
      <c r="JTS94" s="52"/>
      <c r="JTT94" s="52"/>
      <c r="JTU94" s="52"/>
      <c r="JTV94" s="52"/>
      <c r="JTW94" s="52"/>
      <c r="JTX94" s="52"/>
      <c r="JTY94" s="52"/>
      <c r="JTZ94" s="52"/>
      <c r="JUA94" s="52"/>
      <c r="JUB94" s="52"/>
      <c r="JUC94" s="52"/>
      <c r="JUD94" s="52"/>
      <c r="JUE94" s="52"/>
      <c r="JUF94" s="52"/>
      <c r="JUG94" s="52"/>
      <c r="JUH94" s="52"/>
      <c r="JUI94" s="52"/>
      <c r="JUJ94" s="52"/>
      <c r="JUK94" s="52"/>
      <c r="JUL94" s="52"/>
      <c r="JUM94" s="52"/>
      <c r="JUN94" s="52"/>
      <c r="JUO94" s="52"/>
      <c r="JUP94" s="52"/>
      <c r="JUQ94" s="52"/>
      <c r="JUR94" s="52"/>
      <c r="JUS94" s="52"/>
      <c r="JUT94" s="52"/>
      <c r="JUU94" s="52"/>
      <c r="JUV94" s="52"/>
      <c r="JUW94" s="52"/>
      <c r="JUX94" s="52"/>
      <c r="JUY94" s="52"/>
      <c r="JUZ94" s="52"/>
      <c r="JVA94" s="52"/>
      <c r="JVB94" s="52"/>
      <c r="JVC94" s="52"/>
      <c r="JVD94" s="52"/>
      <c r="JVE94" s="52"/>
      <c r="JVF94" s="52"/>
      <c r="JVG94" s="52"/>
      <c r="JVH94" s="52"/>
      <c r="JVI94" s="52"/>
      <c r="JVJ94" s="52"/>
      <c r="JVK94" s="52"/>
      <c r="JVL94" s="52"/>
      <c r="JVM94" s="52"/>
      <c r="JVN94" s="52"/>
      <c r="JVO94" s="52"/>
      <c r="JVP94" s="52"/>
      <c r="JVQ94" s="52"/>
      <c r="JVR94" s="52"/>
      <c r="JVS94" s="52"/>
      <c r="JVT94" s="52"/>
      <c r="JVU94" s="52"/>
      <c r="JVV94" s="52"/>
      <c r="JVW94" s="52"/>
      <c r="JVX94" s="52"/>
      <c r="JVY94" s="52"/>
      <c r="JVZ94" s="52"/>
      <c r="JWA94" s="52"/>
      <c r="JWB94" s="52"/>
      <c r="JWC94" s="52"/>
      <c r="JWD94" s="52"/>
      <c r="JWE94" s="52"/>
      <c r="JWF94" s="52"/>
      <c r="JWG94" s="52"/>
      <c r="JWH94" s="52"/>
      <c r="JWI94" s="52"/>
      <c r="JWJ94" s="52"/>
      <c r="JWK94" s="52"/>
      <c r="JWL94" s="52"/>
      <c r="JWM94" s="52"/>
      <c r="JWN94" s="52"/>
      <c r="JWO94" s="52"/>
      <c r="JWP94" s="52"/>
      <c r="JWQ94" s="52"/>
      <c r="JWR94" s="52"/>
      <c r="JWS94" s="52"/>
      <c r="JWT94" s="52"/>
      <c r="JWU94" s="52"/>
      <c r="JWV94" s="52"/>
      <c r="JWW94" s="52"/>
      <c r="JWX94" s="52"/>
      <c r="JWY94" s="52"/>
      <c r="JWZ94" s="52"/>
      <c r="JXA94" s="52"/>
      <c r="JXB94" s="52"/>
      <c r="JXC94" s="52"/>
      <c r="JXD94" s="52"/>
      <c r="JXE94" s="52"/>
      <c r="JXF94" s="52"/>
      <c r="JXG94" s="52"/>
      <c r="JXH94" s="52"/>
      <c r="JXI94" s="52"/>
      <c r="JXJ94" s="52"/>
      <c r="JXK94" s="52"/>
      <c r="JXL94" s="52"/>
      <c r="JXM94" s="52"/>
      <c r="JXN94" s="52"/>
      <c r="JXO94" s="52"/>
      <c r="JXP94" s="52"/>
      <c r="JXQ94" s="52"/>
      <c r="JXR94" s="52"/>
      <c r="JXS94" s="52"/>
      <c r="JXT94" s="52"/>
      <c r="JXU94" s="52"/>
      <c r="JXV94" s="52"/>
      <c r="JXW94" s="52"/>
      <c r="JXX94" s="52"/>
      <c r="JXY94" s="52"/>
      <c r="JXZ94" s="52"/>
      <c r="JYA94" s="52"/>
      <c r="JYB94" s="52"/>
      <c r="JYC94" s="52"/>
      <c r="JYD94" s="52"/>
      <c r="JYE94" s="52"/>
      <c r="JYF94" s="52"/>
      <c r="JYG94" s="52"/>
      <c r="JYH94" s="52"/>
      <c r="JYI94" s="52"/>
      <c r="JYJ94" s="52"/>
      <c r="JYK94" s="52"/>
      <c r="JYL94" s="52"/>
      <c r="JYM94" s="52"/>
      <c r="JYN94" s="52"/>
      <c r="JYO94" s="52"/>
      <c r="JYP94" s="52"/>
      <c r="JYQ94" s="52"/>
      <c r="JYR94" s="52"/>
      <c r="JYS94" s="52"/>
      <c r="JYT94" s="52"/>
      <c r="JYU94" s="52"/>
      <c r="JYV94" s="52"/>
      <c r="JYW94" s="52"/>
      <c r="JYX94" s="52"/>
      <c r="JYY94" s="52"/>
      <c r="JYZ94" s="52"/>
      <c r="JZA94" s="52"/>
      <c r="JZB94" s="52"/>
      <c r="JZC94" s="52"/>
      <c r="JZD94" s="52"/>
      <c r="JZE94" s="52"/>
      <c r="JZF94" s="52"/>
      <c r="JZG94" s="52"/>
      <c r="JZH94" s="52"/>
      <c r="JZI94" s="52"/>
      <c r="JZJ94" s="52"/>
      <c r="JZK94" s="52"/>
      <c r="JZL94" s="52"/>
      <c r="JZM94" s="52"/>
      <c r="JZN94" s="52"/>
      <c r="JZO94" s="52"/>
      <c r="JZP94" s="52"/>
      <c r="JZQ94" s="52"/>
      <c r="JZR94" s="52"/>
      <c r="JZS94" s="52"/>
      <c r="JZT94" s="52"/>
      <c r="JZU94" s="52"/>
      <c r="JZV94" s="52"/>
      <c r="JZW94" s="52"/>
      <c r="JZX94" s="52"/>
      <c r="JZY94" s="52"/>
      <c r="JZZ94" s="52"/>
      <c r="KAA94" s="52"/>
      <c r="KAB94" s="52"/>
      <c r="KAC94" s="52"/>
      <c r="KAD94" s="52"/>
      <c r="KAE94" s="52"/>
      <c r="KAF94" s="52"/>
      <c r="KAG94" s="52"/>
      <c r="KAH94" s="52"/>
      <c r="KAI94" s="52"/>
      <c r="KAJ94" s="52"/>
      <c r="KAK94" s="52"/>
      <c r="KAL94" s="52"/>
      <c r="KAM94" s="52"/>
      <c r="KAN94" s="52"/>
      <c r="KAO94" s="52"/>
      <c r="KAP94" s="52"/>
      <c r="KAQ94" s="52"/>
      <c r="KAR94" s="52"/>
      <c r="KAS94" s="52"/>
      <c r="KAT94" s="52"/>
      <c r="KAU94" s="52"/>
      <c r="KAV94" s="52"/>
      <c r="KAW94" s="52"/>
      <c r="KAX94" s="52"/>
      <c r="KAY94" s="52"/>
      <c r="KAZ94" s="52"/>
      <c r="KBA94" s="52"/>
      <c r="KBB94" s="52"/>
      <c r="KBC94" s="52"/>
      <c r="KBD94" s="52"/>
      <c r="KBE94" s="52"/>
      <c r="KBF94" s="52"/>
      <c r="KBG94" s="52"/>
      <c r="KBH94" s="52"/>
      <c r="KBI94" s="52"/>
      <c r="KBJ94" s="52"/>
      <c r="KBK94" s="52"/>
      <c r="KBL94" s="52"/>
      <c r="KBM94" s="52"/>
      <c r="KBN94" s="52"/>
      <c r="KBO94" s="52"/>
      <c r="KBP94" s="52"/>
      <c r="KBQ94" s="52"/>
      <c r="KBR94" s="52"/>
      <c r="KBS94" s="52"/>
      <c r="KBT94" s="52"/>
      <c r="KBU94" s="52"/>
      <c r="KBV94" s="52"/>
      <c r="KBW94" s="52"/>
      <c r="KBX94" s="52"/>
      <c r="KBY94" s="52"/>
      <c r="KBZ94" s="52"/>
      <c r="KCA94" s="52"/>
      <c r="KCB94" s="52"/>
      <c r="KCC94" s="52"/>
      <c r="KCD94" s="52"/>
      <c r="KCE94" s="52"/>
      <c r="KCF94" s="52"/>
      <c r="KCG94" s="52"/>
      <c r="KCH94" s="52"/>
      <c r="KCI94" s="52"/>
      <c r="KCJ94" s="52"/>
      <c r="KCK94" s="52"/>
      <c r="KCL94" s="52"/>
      <c r="KCM94" s="52"/>
      <c r="KCN94" s="52"/>
      <c r="KCO94" s="52"/>
      <c r="KCP94" s="52"/>
      <c r="KCQ94" s="52"/>
      <c r="KCR94" s="52"/>
      <c r="KCS94" s="52"/>
      <c r="KCT94" s="52"/>
      <c r="KCU94" s="52"/>
      <c r="KCV94" s="52"/>
      <c r="KCW94" s="52"/>
      <c r="KCX94" s="52"/>
      <c r="KCY94" s="52"/>
      <c r="KCZ94" s="52"/>
      <c r="KDA94" s="52"/>
      <c r="KDB94" s="52"/>
      <c r="KDC94" s="52"/>
      <c r="KDD94" s="52"/>
      <c r="KDE94" s="52"/>
      <c r="KDF94" s="52"/>
      <c r="KDG94" s="52"/>
      <c r="KDH94" s="52"/>
      <c r="KDI94" s="52"/>
      <c r="KDJ94" s="52"/>
      <c r="KDK94" s="52"/>
      <c r="KDL94" s="52"/>
      <c r="KDM94" s="52"/>
      <c r="KDN94" s="52"/>
      <c r="KDO94" s="52"/>
      <c r="KDP94" s="52"/>
      <c r="KDQ94" s="52"/>
      <c r="KDR94" s="52"/>
      <c r="KDS94" s="52"/>
      <c r="KDT94" s="52"/>
      <c r="KDU94" s="52"/>
      <c r="KDV94" s="52"/>
      <c r="KDW94" s="52"/>
      <c r="KDX94" s="52"/>
      <c r="KDY94" s="52"/>
      <c r="KDZ94" s="52"/>
      <c r="KEA94" s="52"/>
      <c r="KEB94" s="52"/>
      <c r="KEC94" s="52"/>
      <c r="KED94" s="52"/>
      <c r="KEE94" s="52"/>
      <c r="KEF94" s="52"/>
      <c r="KEG94" s="52"/>
      <c r="KEH94" s="52"/>
      <c r="KEI94" s="52"/>
      <c r="KEJ94" s="52"/>
      <c r="KEK94" s="52"/>
      <c r="KEL94" s="52"/>
      <c r="KEM94" s="52"/>
      <c r="KEN94" s="52"/>
      <c r="KEO94" s="52"/>
      <c r="KEP94" s="52"/>
      <c r="KEQ94" s="52"/>
      <c r="KER94" s="52"/>
      <c r="KES94" s="52"/>
      <c r="KET94" s="52"/>
      <c r="KEU94" s="52"/>
      <c r="KEV94" s="52"/>
      <c r="KEW94" s="52"/>
      <c r="KEX94" s="52"/>
      <c r="KEY94" s="52"/>
      <c r="KEZ94" s="52"/>
      <c r="KFA94" s="52"/>
      <c r="KFB94" s="52"/>
      <c r="KFC94" s="52"/>
      <c r="KFD94" s="52"/>
      <c r="KFE94" s="52"/>
      <c r="KFF94" s="52"/>
      <c r="KFG94" s="52"/>
      <c r="KFH94" s="52"/>
      <c r="KFI94" s="52"/>
      <c r="KFJ94" s="52"/>
      <c r="KFK94" s="52"/>
      <c r="KFL94" s="52"/>
      <c r="KFM94" s="52"/>
      <c r="KFN94" s="52"/>
      <c r="KFO94" s="52"/>
      <c r="KFP94" s="52"/>
      <c r="KFQ94" s="52"/>
      <c r="KFR94" s="52"/>
      <c r="KFS94" s="52"/>
      <c r="KFT94" s="52"/>
      <c r="KFU94" s="52"/>
      <c r="KFV94" s="52"/>
      <c r="KFW94" s="52"/>
      <c r="KFX94" s="52"/>
      <c r="KFY94" s="52"/>
      <c r="KFZ94" s="52"/>
      <c r="KGA94" s="52"/>
      <c r="KGB94" s="52"/>
      <c r="KGC94" s="52"/>
      <c r="KGD94" s="52"/>
      <c r="KGE94" s="52"/>
      <c r="KGF94" s="52"/>
      <c r="KGG94" s="52"/>
      <c r="KGH94" s="52"/>
      <c r="KGI94" s="52"/>
      <c r="KGJ94" s="52"/>
      <c r="KGK94" s="52"/>
      <c r="KGL94" s="52"/>
      <c r="KGM94" s="52"/>
      <c r="KGN94" s="52"/>
      <c r="KGO94" s="52"/>
      <c r="KGP94" s="52"/>
      <c r="KGQ94" s="52"/>
      <c r="KGR94" s="52"/>
      <c r="KGS94" s="52"/>
      <c r="KGT94" s="52"/>
      <c r="KGU94" s="52"/>
      <c r="KGV94" s="52"/>
      <c r="KGW94" s="52"/>
      <c r="KGX94" s="52"/>
      <c r="KGY94" s="52"/>
      <c r="KGZ94" s="52"/>
      <c r="KHA94" s="52"/>
      <c r="KHB94" s="52"/>
      <c r="KHC94" s="52"/>
      <c r="KHD94" s="52"/>
      <c r="KHE94" s="52"/>
      <c r="KHF94" s="52"/>
      <c r="KHG94" s="52"/>
      <c r="KHH94" s="52"/>
      <c r="KHI94" s="52"/>
      <c r="KHJ94" s="52"/>
      <c r="KHK94" s="52"/>
      <c r="KHL94" s="52"/>
      <c r="KHM94" s="52"/>
      <c r="KHN94" s="52"/>
      <c r="KHO94" s="52"/>
      <c r="KHP94" s="52"/>
      <c r="KHQ94" s="52"/>
      <c r="KHR94" s="52"/>
      <c r="KHS94" s="52"/>
      <c r="KHT94" s="52"/>
      <c r="KHU94" s="52"/>
      <c r="KHV94" s="52"/>
      <c r="KHW94" s="52"/>
      <c r="KHX94" s="52"/>
      <c r="KHY94" s="52"/>
      <c r="KHZ94" s="52"/>
      <c r="KIA94" s="52"/>
      <c r="KIB94" s="52"/>
      <c r="KIC94" s="52"/>
      <c r="KID94" s="52"/>
      <c r="KIE94" s="52"/>
      <c r="KIF94" s="52"/>
      <c r="KIG94" s="52"/>
      <c r="KIH94" s="52"/>
      <c r="KII94" s="52"/>
      <c r="KIJ94" s="52"/>
      <c r="KIK94" s="52"/>
      <c r="KIL94" s="52"/>
      <c r="KIM94" s="52"/>
      <c r="KIN94" s="52"/>
      <c r="KIO94" s="52"/>
      <c r="KIP94" s="52"/>
      <c r="KIQ94" s="52"/>
      <c r="KIR94" s="52"/>
      <c r="KIS94" s="52"/>
      <c r="KIT94" s="52"/>
      <c r="KIU94" s="52"/>
      <c r="KIV94" s="52"/>
      <c r="KIW94" s="52"/>
      <c r="KIX94" s="52"/>
      <c r="KIY94" s="52"/>
      <c r="KIZ94" s="52"/>
      <c r="KJA94" s="52"/>
      <c r="KJB94" s="52"/>
      <c r="KJC94" s="52"/>
      <c r="KJD94" s="52"/>
      <c r="KJE94" s="52"/>
      <c r="KJF94" s="52"/>
      <c r="KJG94" s="52"/>
      <c r="KJH94" s="52"/>
      <c r="KJI94" s="52"/>
      <c r="KJJ94" s="52"/>
      <c r="KJK94" s="52"/>
      <c r="KJL94" s="52"/>
      <c r="KJM94" s="52"/>
      <c r="KJN94" s="52"/>
      <c r="KJO94" s="52"/>
      <c r="KJP94" s="52"/>
      <c r="KJQ94" s="52"/>
      <c r="KJR94" s="52"/>
      <c r="KJS94" s="52"/>
      <c r="KJT94" s="52"/>
      <c r="KJU94" s="52"/>
      <c r="KJV94" s="52"/>
      <c r="KJW94" s="52"/>
      <c r="KJX94" s="52"/>
      <c r="KJY94" s="52"/>
      <c r="KJZ94" s="52"/>
      <c r="KKA94" s="52"/>
      <c r="KKB94" s="52"/>
      <c r="KKC94" s="52"/>
      <c r="KKD94" s="52"/>
      <c r="KKE94" s="52"/>
      <c r="KKF94" s="52"/>
      <c r="KKG94" s="52"/>
      <c r="KKH94" s="52"/>
      <c r="KKI94" s="52"/>
      <c r="KKJ94" s="52"/>
      <c r="KKK94" s="52"/>
      <c r="KKL94" s="52"/>
      <c r="KKM94" s="52"/>
      <c r="KKN94" s="52"/>
      <c r="KKO94" s="52"/>
      <c r="KKP94" s="52"/>
      <c r="KKQ94" s="52"/>
      <c r="KKR94" s="52"/>
      <c r="KKS94" s="52"/>
      <c r="KKT94" s="52"/>
      <c r="KKU94" s="52"/>
      <c r="KKV94" s="52"/>
      <c r="KKW94" s="52"/>
      <c r="KKX94" s="52"/>
      <c r="KKY94" s="52"/>
      <c r="KKZ94" s="52"/>
      <c r="KLA94" s="52"/>
      <c r="KLB94" s="52"/>
      <c r="KLC94" s="52"/>
      <c r="KLD94" s="52"/>
      <c r="KLE94" s="52"/>
      <c r="KLF94" s="52"/>
      <c r="KLG94" s="52"/>
      <c r="KLH94" s="52"/>
      <c r="KLI94" s="52"/>
      <c r="KLJ94" s="52"/>
      <c r="KLK94" s="52"/>
      <c r="KLL94" s="52"/>
      <c r="KLM94" s="52"/>
      <c r="KLN94" s="52"/>
      <c r="KLO94" s="52"/>
      <c r="KLP94" s="52"/>
      <c r="KLQ94" s="52"/>
      <c r="KLR94" s="52"/>
      <c r="KLS94" s="52"/>
      <c r="KLT94" s="52"/>
      <c r="KLU94" s="52"/>
      <c r="KLV94" s="52"/>
      <c r="KLW94" s="52"/>
      <c r="KLX94" s="52"/>
      <c r="KLY94" s="52"/>
      <c r="KLZ94" s="52"/>
      <c r="KMA94" s="52"/>
      <c r="KMB94" s="52"/>
      <c r="KMC94" s="52"/>
      <c r="KMD94" s="52"/>
      <c r="KME94" s="52"/>
      <c r="KMF94" s="52"/>
      <c r="KMG94" s="52"/>
      <c r="KMH94" s="52"/>
      <c r="KMI94" s="52"/>
      <c r="KMJ94" s="52"/>
      <c r="KMK94" s="52"/>
      <c r="KML94" s="52"/>
      <c r="KMM94" s="52"/>
      <c r="KMN94" s="52"/>
      <c r="KMO94" s="52"/>
      <c r="KMP94" s="52"/>
      <c r="KMQ94" s="52"/>
      <c r="KMR94" s="52"/>
      <c r="KMS94" s="52"/>
      <c r="KMT94" s="52"/>
      <c r="KMU94" s="52"/>
      <c r="KMV94" s="52"/>
      <c r="KMW94" s="52"/>
      <c r="KMX94" s="52"/>
      <c r="KMY94" s="52"/>
      <c r="KMZ94" s="52"/>
      <c r="KNA94" s="52"/>
      <c r="KNB94" s="52"/>
      <c r="KNC94" s="52"/>
      <c r="KND94" s="52"/>
      <c r="KNE94" s="52"/>
      <c r="KNF94" s="52"/>
      <c r="KNG94" s="52"/>
      <c r="KNH94" s="52"/>
      <c r="KNI94" s="52"/>
      <c r="KNJ94" s="52"/>
      <c r="KNK94" s="52"/>
      <c r="KNL94" s="52"/>
      <c r="KNM94" s="52"/>
      <c r="KNN94" s="52"/>
      <c r="KNO94" s="52"/>
      <c r="KNP94" s="52"/>
      <c r="KNQ94" s="52"/>
      <c r="KNR94" s="52"/>
      <c r="KNS94" s="52"/>
      <c r="KNT94" s="52"/>
      <c r="KNU94" s="52"/>
      <c r="KNV94" s="52"/>
      <c r="KNW94" s="52"/>
      <c r="KNX94" s="52"/>
      <c r="KNY94" s="52"/>
      <c r="KNZ94" s="52"/>
      <c r="KOA94" s="52"/>
      <c r="KOB94" s="52"/>
      <c r="KOC94" s="52"/>
      <c r="KOD94" s="52"/>
      <c r="KOE94" s="52"/>
      <c r="KOF94" s="52"/>
      <c r="KOG94" s="52"/>
      <c r="KOH94" s="52"/>
      <c r="KOI94" s="52"/>
      <c r="KOJ94" s="52"/>
      <c r="KOK94" s="52"/>
      <c r="KOL94" s="52"/>
      <c r="KOM94" s="52"/>
      <c r="KON94" s="52"/>
      <c r="KOO94" s="52"/>
      <c r="KOP94" s="52"/>
      <c r="KOQ94" s="52"/>
      <c r="KOR94" s="52"/>
      <c r="KOS94" s="52"/>
      <c r="KOT94" s="52"/>
      <c r="KOU94" s="52"/>
      <c r="KOV94" s="52"/>
      <c r="KOW94" s="52"/>
      <c r="KOX94" s="52"/>
      <c r="KOY94" s="52"/>
      <c r="KOZ94" s="52"/>
      <c r="KPA94" s="52"/>
      <c r="KPB94" s="52"/>
      <c r="KPC94" s="52"/>
      <c r="KPD94" s="52"/>
      <c r="KPE94" s="52"/>
      <c r="KPF94" s="52"/>
      <c r="KPG94" s="52"/>
      <c r="KPH94" s="52"/>
      <c r="KPI94" s="52"/>
      <c r="KPJ94" s="52"/>
      <c r="KPK94" s="52"/>
      <c r="KPL94" s="52"/>
      <c r="KPM94" s="52"/>
      <c r="KPN94" s="52"/>
      <c r="KPO94" s="52"/>
      <c r="KPP94" s="52"/>
      <c r="KPQ94" s="52"/>
      <c r="KPR94" s="52"/>
      <c r="KPS94" s="52"/>
      <c r="KPT94" s="52"/>
      <c r="KPU94" s="52"/>
      <c r="KPV94" s="52"/>
      <c r="KPW94" s="52"/>
      <c r="KPX94" s="52"/>
      <c r="KPY94" s="52"/>
      <c r="KPZ94" s="52"/>
      <c r="KQA94" s="52"/>
      <c r="KQB94" s="52"/>
      <c r="KQC94" s="52"/>
      <c r="KQD94" s="52"/>
      <c r="KQE94" s="52"/>
      <c r="KQF94" s="52"/>
      <c r="KQG94" s="52"/>
      <c r="KQH94" s="52"/>
      <c r="KQI94" s="52"/>
      <c r="KQJ94" s="52"/>
      <c r="KQK94" s="52"/>
      <c r="KQL94" s="52"/>
      <c r="KQM94" s="52"/>
      <c r="KQN94" s="52"/>
      <c r="KQO94" s="52"/>
      <c r="KQP94" s="52"/>
      <c r="KQQ94" s="52"/>
      <c r="KQR94" s="52"/>
      <c r="KQS94" s="52"/>
      <c r="KQT94" s="52"/>
      <c r="KQU94" s="52"/>
      <c r="KQV94" s="52"/>
      <c r="KQW94" s="52"/>
      <c r="KQX94" s="52"/>
      <c r="KQY94" s="52"/>
      <c r="KQZ94" s="52"/>
      <c r="KRA94" s="52"/>
      <c r="KRB94" s="52"/>
      <c r="KRC94" s="52"/>
      <c r="KRD94" s="52"/>
      <c r="KRE94" s="52"/>
      <c r="KRF94" s="52"/>
      <c r="KRG94" s="52"/>
      <c r="KRH94" s="52"/>
      <c r="KRI94" s="52"/>
      <c r="KRJ94" s="52"/>
      <c r="KRK94" s="52"/>
      <c r="KRL94" s="52"/>
      <c r="KRM94" s="52"/>
      <c r="KRN94" s="52"/>
      <c r="KRO94" s="52"/>
      <c r="KRP94" s="52"/>
      <c r="KRQ94" s="52"/>
      <c r="KRR94" s="52"/>
      <c r="KRS94" s="52"/>
      <c r="KRT94" s="52"/>
      <c r="KRU94" s="52"/>
      <c r="KRV94" s="52"/>
      <c r="KRW94" s="52"/>
      <c r="KRX94" s="52"/>
      <c r="KRY94" s="52"/>
      <c r="KRZ94" s="52"/>
      <c r="KSA94" s="52"/>
      <c r="KSB94" s="52"/>
      <c r="KSC94" s="52"/>
      <c r="KSD94" s="52"/>
      <c r="KSE94" s="52"/>
      <c r="KSF94" s="52"/>
      <c r="KSG94" s="52"/>
      <c r="KSH94" s="52"/>
      <c r="KSI94" s="52"/>
      <c r="KSJ94" s="52"/>
      <c r="KSK94" s="52"/>
      <c r="KSL94" s="52"/>
      <c r="KSM94" s="52"/>
      <c r="KSN94" s="52"/>
      <c r="KSO94" s="52"/>
      <c r="KSP94" s="52"/>
      <c r="KSQ94" s="52"/>
      <c r="KSR94" s="52"/>
      <c r="KSS94" s="52"/>
      <c r="KST94" s="52"/>
      <c r="KSU94" s="52"/>
      <c r="KSV94" s="52"/>
      <c r="KSW94" s="52"/>
      <c r="KSX94" s="52"/>
      <c r="KSY94" s="52"/>
      <c r="KSZ94" s="52"/>
      <c r="KTA94" s="52"/>
      <c r="KTB94" s="52"/>
      <c r="KTC94" s="52"/>
      <c r="KTD94" s="52"/>
      <c r="KTE94" s="52"/>
      <c r="KTF94" s="52"/>
      <c r="KTG94" s="52"/>
      <c r="KTH94" s="52"/>
      <c r="KTI94" s="52"/>
      <c r="KTJ94" s="52"/>
      <c r="KTK94" s="52"/>
      <c r="KTL94" s="52"/>
      <c r="KTM94" s="52"/>
      <c r="KTN94" s="52"/>
      <c r="KTO94" s="52"/>
      <c r="KTP94" s="52"/>
      <c r="KTQ94" s="52"/>
      <c r="KTR94" s="52"/>
      <c r="KTS94" s="52"/>
      <c r="KTT94" s="52"/>
      <c r="KTU94" s="52"/>
      <c r="KTV94" s="52"/>
      <c r="KTW94" s="52"/>
      <c r="KTX94" s="52"/>
      <c r="KTY94" s="52"/>
      <c r="KTZ94" s="52"/>
      <c r="KUA94" s="52"/>
      <c r="KUB94" s="52"/>
      <c r="KUC94" s="52"/>
      <c r="KUD94" s="52"/>
      <c r="KUE94" s="52"/>
      <c r="KUF94" s="52"/>
      <c r="KUG94" s="52"/>
      <c r="KUH94" s="52"/>
      <c r="KUI94" s="52"/>
      <c r="KUJ94" s="52"/>
      <c r="KUK94" s="52"/>
      <c r="KUL94" s="52"/>
      <c r="KUM94" s="52"/>
      <c r="KUN94" s="52"/>
      <c r="KUO94" s="52"/>
      <c r="KUP94" s="52"/>
      <c r="KUQ94" s="52"/>
      <c r="KUR94" s="52"/>
      <c r="KUS94" s="52"/>
      <c r="KUT94" s="52"/>
      <c r="KUU94" s="52"/>
      <c r="KUV94" s="52"/>
      <c r="KUW94" s="52"/>
      <c r="KUX94" s="52"/>
      <c r="KUY94" s="52"/>
      <c r="KUZ94" s="52"/>
      <c r="KVA94" s="52"/>
      <c r="KVB94" s="52"/>
      <c r="KVC94" s="52"/>
      <c r="KVD94" s="52"/>
      <c r="KVE94" s="52"/>
      <c r="KVF94" s="52"/>
      <c r="KVG94" s="52"/>
      <c r="KVH94" s="52"/>
      <c r="KVI94" s="52"/>
      <c r="KVJ94" s="52"/>
      <c r="KVK94" s="52"/>
      <c r="KVL94" s="52"/>
      <c r="KVM94" s="52"/>
      <c r="KVN94" s="52"/>
      <c r="KVO94" s="52"/>
      <c r="KVP94" s="52"/>
      <c r="KVQ94" s="52"/>
      <c r="KVR94" s="52"/>
      <c r="KVS94" s="52"/>
      <c r="KVT94" s="52"/>
      <c r="KVU94" s="52"/>
      <c r="KVV94" s="52"/>
      <c r="KVW94" s="52"/>
      <c r="KVX94" s="52"/>
      <c r="KVY94" s="52"/>
      <c r="KVZ94" s="52"/>
      <c r="KWA94" s="52"/>
      <c r="KWB94" s="52"/>
      <c r="KWC94" s="52"/>
      <c r="KWD94" s="52"/>
      <c r="KWE94" s="52"/>
      <c r="KWF94" s="52"/>
      <c r="KWG94" s="52"/>
      <c r="KWH94" s="52"/>
      <c r="KWI94" s="52"/>
      <c r="KWJ94" s="52"/>
      <c r="KWK94" s="52"/>
      <c r="KWL94" s="52"/>
      <c r="KWM94" s="52"/>
      <c r="KWN94" s="52"/>
      <c r="KWO94" s="52"/>
      <c r="KWP94" s="52"/>
      <c r="KWQ94" s="52"/>
      <c r="KWR94" s="52"/>
      <c r="KWS94" s="52"/>
      <c r="KWT94" s="52"/>
      <c r="KWU94" s="52"/>
      <c r="KWV94" s="52"/>
      <c r="KWW94" s="52"/>
      <c r="KWX94" s="52"/>
      <c r="KWY94" s="52"/>
      <c r="KWZ94" s="52"/>
      <c r="KXA94" s="52"/>
      <c r="KXB94" s="52"/>
      <c r="KXC94" s="52"/>
      <c r="KXD94" s="52"/>
      <c r="KXE94" s="52"/>
      <c r="KXF94" s="52"/>
      <c r="KXG94" s="52"/>
      <c r="KXH94" s="52"/>
      <c r="KXI94" s="52"/>
      <c r="KXJ94" s="52"/>
      <c r="KXK94" s="52"/>
      <c r="KXL94" s="52"/>
      <c r="KXM94" s="52"/>
      <c r="KXN94" s="52"/>
      <c r="KXO94" s="52"/>
      <c r="KXP94" s="52"/>
      <c r="KXQ94" s="52"/>
      <c r="KXR94" s="52"/>
      <c r="KXS94" s="52"/>
      <c r="KXT94" s="52"/>
      <c r="KXU94" s="52"/>
      <c r="KXV94" s="52"/>
      <c r="KXW94" s="52"/>
      <c r="KXX94" s="52"/>
      <c r="KXY94" s="52"/>
      <c r="KXZ94" s="52"/>
      <c r="KYA94" s="52"/>
      <c r="KYB94" s="52"/>
      <c r="KYC94" s="52"/>
      <c r="KYD94" s="52"/>
      <c r="KYE94" s="52"/>
      <c r="KYF94" s="52"/>
      <c r="KYG94" s="52"/>
      <c r="KYH94" s="52"/>
      <c r="KYI94" s="52"/>
      <c r="KYJ94" s="52"/>
      <c r="KYK94" s="52"/>
      <c r="KYL94" s="52"/>
      <c r="KYM94" s="52"/>
      <c r="KYN94" s="52"/>
      <c r="KYO94" s="52"/>
      <c r="KYP94" s="52"/>
      <c r="KYQ94" s="52"/>
      <c r="KYR94" s="52"/>
      <c r="KYS94" s="52"/>
      <c r="KYT94" s="52"/>
      <c r="KYU94" s="52"/>
      <c r="KYV94" s="52"/>
      <c r="KYW94" s="52"/>
      <c r="KYX94" s="52"/>
      <c r="KYY94" s="52"/>
      <c r="KYZ94" s="52"/>
      <c r="KZA94" s="52"/>
      <c r="KZB94" s="52"/>
      <c r="KZC94" s="52"/>
      <c r="KZD94" s="52"/>
      <c r="KZE94" s="52"/>
      <c r="KZF94" s="52"/>
      <c r="KZG94" s="52"/>
      <c r="KZH94" s="52"/>
      <c r="KZI94" s="52"/>
      <c r="KZJ94" s="52"/>
      <c r="KZK94" s="52"/>
      <c r="KZL94" s="52"/>
      <c r="KZM94" s="52"/>
      <c r="KZN94" s="52"/>
      <c r="KZO94" s="52"/>
      <c r="KZP94" s="52"/>
      <c r="KZQ94" s="52"/>
      <c r="KZR94" s="52"/>
      <c r="KZS94" s="52"/>
      <c r="KZT94" s="52"/>
      <c r="KZU94" s="52"/>
      <c r="KZV94" s="52"/>
      <c r="KZW94" s="52"/>
      <c r="KZX94" s="52"/>
      <c r="KZY94" s="52"/>
      <c r="KZZ94" s="52"/>
      <c r="LAA94" s="52"/>
      <c r="LAB94" s="52"/>
      <c r="LAC94" s="52"/>
      <c r="LAD94" s="52"/>
      <c r="LAE94" s="52"/>
      <c r="LAF94" s="52"/>
      <c r="LAG94" s="52"/>
      <c r="LAH94" s="52"/>
      <c r="LAI94" s="52"/>
      <c r="LAJ94" s="52"/>
      <c r="LAK94" s="52"/>
      <c r="LAL94" s="52"/>
      <c r="LAM94" s="52"/>
      <c r="LAN94" s="52"/>
      <c r="LAO94" s="52"/>
      <c r="LAP94" s="52"/>
      <c r="LAQ94" s="52"/>
      <c r="LAR94" s="52"/>
      <c r="LAS94" s="52"/>
      <c r="LAT94" s="52"/>
      <c r="LAU94" s="52"/>
      <c r="LAV94" s="52"/>
      <c r="LAW94" s="52"/>
      <c r="LAX94" s="52"/>
      <c r="LAY94" s="52"/>
      <c r="LAZ94" s="52"/>
      <c r="LBA94" s="52"/>
      <c r="LBB94" s="52"/>
      <c r="LBC94" s="52"/>
      <c r="LBD94" s="52"/>
      <c r="LBE94" s="52"/>
      <c r="LBF94" s="52"/>
      <c r="LBG94" s="52"/>
      <c r="LBH94" s="52"/>
      <c r="LBI94" s="52"/>
      <c r="LBJ94" s="52"/>
      <c r="LBK94" s="52"/>
      <c r="LBL94" s="52"/>
      <c r="LBM94" s="52"/>
      <c r="LBN94" s="52"/>
      <c r="LBO94" s="52"/>
      <c r="LBP94" s="52"/>
      <c r="LBQ94" s="52"/>
      <c r="LBR94" s="52"/>
      <c r="LBS94" s="52"/>
      <c r="LBT94" s="52"/>
      <c r="LBU94" s="52"/>
      <c r="LBV94" s="52"/>
      <c r="LBW94" s="52"/>
      <c r="LBX94" s="52"/>
      <c r="LBY94" s="52"/>
      <c r="LBZ94" s="52"/>
      <c r="LCA94" s="52"/>
      <c r="LCB94" s="52"/>
      <c r="LCC94" s="52"/>
      <c r="LCD94" s="52"/>
      <c r="LCE94" s="52"/>
      <c r="LCF94" s="52"/>
      <c r="LCG94" s="52"/>
      <c r="LCH94" s="52"/>
      <c r="LCI94" s="52"/>
      <c r="LCJ94" s="52"/>
      <c r="LCK94" s="52"/>
      <c r="LCL94" s="52"/>
      <c r="LCM94" s="52"/>
      <c r="LCN94" s="52"/>
      <c r="LCO94" s="52"/>
      <c r="LCP94" s="52"/>
      <c r="LCQ94" s="52"/>
      <c r="LCR94" s="52"/>
      <c r="LCS94" s="52"/>
      <c r="LCT94" s="52"/>
      <c r="LCU94" s="52"/>
      <c r="LCV94" s="52"/>
      <c r="LCW94" s="52"/>
      <c r="LCX94" s="52"/>
      <c r="LCY94" s="52"/>
      <c r="LCZ94" s="52"/>
      <c r="LDA94" s="52"/>
      <c r="LDB94" s="52"/>
      <c r="LDC94" s="52"/>
      <c r="LDD94" s="52"/>
      <c r="LDE94" s="52"/>
      <c r="LDF94" s="52"/>
      <c r="LDG94" s="52"/>
      <c r="LDH94" s="52"/>
      <c r="LDI94" s="52"/>
      <c r="LDJ94" s="52"/>
      <c r="LDK94" s="52"/>
      <c r="LDL94" s="52"/>
      <c r="LDM94" s="52"/>
      <c r="LDN94" s="52"/>
      <c r="LDO94" s="52"/>
      <c r="LDP94" s="52"/>
      <c r="LDQ94" s="52"/>
      <c r="LDR94" s="52"/>
      <c r="LDS94" s="52"/>
      <c r="LDT94" s="52"/>
      <c r="LDU94" s="52"/>
      <c r="LDV94" s="52"/>
      <c r="LDW94" s="52"/>
      <c r="LDX94" s="52"/>
      <c r="LDY94" s="52"/>
      <c r="LDZ94" s="52"/>
      <c r="LEA94" s="52"/>
      <c r="LEB94" s="52"/>
      <c r="LEC94" s="52"/>
      <c r="LED94" s="52"/>
      <c r="LEE94" s="52"/>
      <c r="LEF94" s="52"/>
      <c r="LEG94" s="52"/>
      <c r="LEH94" s="52"/>
      <c r="LEI94" s="52"/>
      <c r="LEJ94" s="52"/>
      <c r="LEK94" s="52"/>
      <c r="LEL94" s="52"/>
      <c r="LEM94" s="52"/>
      <c r="LEN94" s="52"/>
      <c r="LEO94" s="52"/>
      <c r="LEP94" s="52"/>
      <c r="LEQ94" s="52"/>
      <c r="LER94" s="52"/>
      <c r="LES94" s="52"/>
      <c r="LET94" s="52"/>
      <c r="LEU94" s="52"/>
      <c r="LEV94" s="52"/>
      <c r="LEW94" s="52"/>
      <c r="LEX94" s="52"/>
      <c r="LEY94" s="52"/>
      <c r="LEZ94" s="52"/>
      <c r="LFA94" s="52"/>
      <c r="LFB94" s="52"/>
      <c r="LFC94" s="52"/>
      <c r="LFD94" s="52"/>
      <c r="LFE94" s="52"/>
      <c r="LFF94" s="52"/>
      <c r="LFG94" s="52"/>
      <c r="LFH94" s="52"/>
      <c r="LFI94" s="52"/>
      <c r="LFJ94" s="52"/>
      <c r="LFK94" s="52"/>
      <c r="LFL94" s="52"/>
      <c r="LFM94" s="52"/>
      <c r="LFN94" s="52"/>
      <c r="LFO94" s="52"/>
      <c r="LFP94" s="52"/>
      <c r="LFQ94" s="52"/>
      <c r="LFR94" s="52"/>
      <c r="LFS94" s="52"/>
      <c r="LFT94" s="52"/>
      <c r="LFU94" s="52"/>
      <c r="LFV94" s="52"/>
      <c r="LFW94" s="52"/>
      <c r="LFX94" s="52"/>
      <c r="LFY94" s="52"/>
      <c r="LFZ94" s="52"/>
      <c r="LGA94" s="52"/>
      <c r="LGB94" s="52"/>
      <c r="LGC94" s="52"/>
      <c r="LGD94" s="52"/>
      <c r="LGE94" s="52"/>
      <c r="LGF94" s="52"/>
      <c r="LGG94" s="52"/>
      <c r="LGH94" s="52"/>
      <c r="LGI94" s="52"/>
      <c r="LGJ94" s="52"/>
      <c r="LGK94" s="52"/>
      <c r="LGL94" s="52"/>
      <c r="LGM94" s="52"/>
      <c r="LGN94" s="52"/>
      <c r="LGO94" s="52"/>
      <c r="LGP94" s="52"/>
      <c r="LGQ94" s="52"/>
      <c r="LGR94" s="52"/>
      <c r="LGS94" s="52"/>
      <c r="LGT94" s="52"/>
      <c r="LGU94" s="52"/>
      <c r="LGV94" s="52"/>
      <c r="LGW94" s="52"/>
      <c r="LGX94" s="52"/>
      <c r="LGY94" s="52"/>
      <c r="LGZ94" s="52"/>
      <c r="LHA94" s="52"/>
      <c r="LHB94" s="52"/>
      <c r="LHC94" s="52"/>
      <c r="LHD94" s="52"/>
      <c r="LHE94" s="52"/>
      <c r="LHF94" s="52"/>
      <c r="LHG94" s="52"/>
      <c r="LHH94" s="52"/>
      <c r="LHI94" s="52"/>
      <c r="LHJ94" s="52"/>
      <c r="LHK94" s="52"/>
      <c r="LHL94" s="52"/>
      <c r="LHM94" s="52"/>
      <c r="LHN94" s="52"/>
      <c r="LHO94" s="52"/>
      <c r="LHP94" s="52"/>
      <c r="LHQ94" s="52"/>
      <c r="LHR94" s="52"/>
      <c r="LHS94" s="52"/>
      <c r="LHT94" s="52"/>
      <c r="LHU94" s="52"/>
      <c r="LHV94" s="52"/>
      <c r="LHW94" s="52"/>
      <c r="LHX94" s="52"/>
      <c r="LHY94" s="52"/>
      <c r="LHZ94" s="52"/>
      <c r="LIA94" s="52"/>
      <c r="LIB94" s="52"/>
      <c r="LIC94" s="52"/>
      <c r="LID94" s="52"/>
      <c r="LIE94" s="52"/>
      <c r="LIF94" s="52"/>
      <c r="LIG94" s="52"/>
      <c r="LIH94" s="52"/>
      <c r="LII94" s="52"/>
      <c r="LIJ94" s="52"/>
      <c r="LIK94" s="52"/>
      <c r="LIL94" s="52"/>
      <c r="LIM94" s="52"/>
      <c r="LIN94" s="52"/>
      <c r="LIO94" s="52"/>
      <c r="LIP94" s="52"/>
      <c r="LIQ94" s="52"/>
      <c r="LIR94" s="52"/>
      <c r="LIS94" s="52"/>
      <c r="LIT94" s="52"/>
      <c r="LIU94" s="52"/>
      <c r="LIV94" s="52"/>
      <c r="LIW94" s="52"/>
      <c r="LIX94" s="52"/>
      <c r="LIY94" s="52"/>
      <c r="LIZ94" s="52"/>
      <c r="LJA94" s="52"/>
      <c r="LJB94" s="52"/>
      <c r="LJC94" s="52"/>
      <c r="LJD94" s="52"/>
      <c r="LJE94" s="52"/>
      <c r="LJF94" s="52"/>
      <c r="LJG94" s="52"/>
      <c r="LJH94" s="52"/>
      <c r="LJI94" s="52"/>
      <c r="LJJ94" s="52"/>
      <c r="LJK94" s="52"/>
      <c r="LJL94" s="52"/>
      <c r="LJM94" s="52"/>
      <c r="LJN94" s="52"/>
      <c r="LJO94" s="52"/>
      <c r="LJP94" s="52"/>
      <c r="LJQ94" s="52"/>
      <c r="LJR94" s="52"/>
      <c r="LJS94" s="52"/>
      <c r="LJT94" s="52"/>
      <c r="LJU94" s="52"/>
      <c r="LJV94" s="52"/>
      <c r="LJW94" s="52"/>
      <c r="LJX94" s="52"/>
      <c r="LJY94" s="52"/>
      <c r="LJZ94" s="52"/>
      <c r="LKA94" s="52"/>
      <c r="LKB94" s="52"/>
      <c r="LKC94" s="52"/>
      <c r="LKD94" s="52"/>
      <c r="LKE94" s="52"/>
      <c r="LKF94" s="52"/>
      <c r="LKG94" s="52"/>
      <c r="LKH94" s="52"/>
      <c r="LKI94" s="52"/>
      <c r="LKJ94" s="52"/>
      <c r="LKK94" s="52"/>
      <c r="LKL94" s="52"/>
      <c r="LKM94" s="52"/>
      <c r="LKN94" s="52"/>
      <c r="LKO94" s="52"/>
      <c r="LKP94" s="52"/>
      <c r="LKQ94" s="52"/>
      <c r="LKR94" s="52"/>
      <c r="LKS94" s="52"/>
      <c r="LKT94" s="52"/>
      <c r="LKU94" s="52"/>
      <c r="LKV94" s="52"/>
      <c r="LKW94" s="52"/>
      <c r="LKX94" s="52"/>
      <c r="LKY94" s="52"/>
      <c r="LKZ94" s="52"/>
      <c r="LLA94" s="52"/>
      <c r="LLB94" s="52"/>
      <c r="LLC94" s="52"/>
      <c r="LLD94" s="52"/>
      <c r="LLE94" s="52"/>
      <c r="LLF94" s="52"/>
      <c r="LLG94" s="52"/>
      <c r="LLH94" s="52"/>
      <c r="LLI94" s="52"/>
      <c r="LLJ94" s="52"/>
      <c r="LLK94" s="52"/>
      <c r="LLL94" s="52"/>
      <c r="LLM94" s="52"/>
      <c r="LLN94" s="52"/>
      <c r="LLO94" s="52"/>
      <c r="LLP94" s="52"/>
      <c r="LLQ94" s="52"/>
      <c r="LLR94" s="52"/>
      <c r="LLS94" s="52"/>
      <c r="LLT94" s="52"/>
      <c r="LLU94" s="52"/>
      <c r="LLV94" s="52"/>
      <c r="LLW94" s="52"/>
      <c r="LLX94" s="52"/>
      <c r="LLY94" s="52"/>
      <c r="LLZ94" s="52"/>
      <c r="LMA94" s="52"/>
      <c r="LMB94" s="52"/>
      <c r="LMC94" s="52"/>
      <c r="LMD94" s="52"/>
      <c r="LME94" s="52"/>
      <c r="LMF94" s="52"/>
      <c r="LMG94" s="52"/>
      <c r="LMH94" s="52"/>
      <c r="LMI94" s="52"/>
      <c r="LMJ94" s="52"/>
      <c r="LMK94" s="52"/>
      <c r="LML94" s="52"/>
      <c r="LMM94" s="52"/>
      <c r="LMN94" s="52"/>
      <c r="LMO94" s="52"/>
      <c r="LMP94" s="52"/>
      <c r="LMQ94" s="52"/>
      <c r="LMR94" s="52"/>
      <c r="LMS94" s="52"/>
      <c r="LMT94" s="52"/>
      <c r="LMU94" s="52"/>
      <c r="LMV94" s="52"/>
      <c r="LMW94" s="52"/>
      <c r="LMX94" s="52"/>
    </row>
    <row r="95" spans="1:8474" x14ac:dyDescent="0.45">
      <c r="A95" s="132" t="s">
        <v>340</v>
      </c>
      <c r="B95" s="53">
        <v>4</v>
      </c>
      <c r="C95" s="53">
        <v>8</v>
      </c>
      <c r="D95" s="53">
        <v>16</v>
      </c>
      <c r="E95" s="53">
        <v>32</v>
      </c>
      <c r="F95" s="53">
        <v>64</v>
      </c>
      <c r="G95" s="53">
        <v>128</v>
      </c>
      <c r="H95" s="53">
        <v>256</v>
      </c>
      <c r="I95" s="53">
        <v>2</v>
      </c>
      <c r="J95" s="53">
        <v>4</v>
      </c>
      <c r="K95" s="53">
        <v>8</v>
      </c>
      <c r="L95" s="53">
        <v>16</v>
      </c>
      <c r="M95" s="53">
        <v>32</v>
      </c>
      <c r="N95" s="53">
        <v>64</v>
      </c>
      <c r="O95" s="53">
        <v>128</v>
      </c>
      <c r="P95" s="53">
        <v>256</v>
      </c>
      <c r="Q95" s="53">
        <v>2</v>
      </c>
      <c r="R95" s="52">
        <v>4</v>
      </c>
      <c r="S95" s="52">
        <v>8</v>
      </c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  <c r="XP95" s="52"/>
      <c r="XQ95" s="52"/>
      <c r="XR95" s="52"/>
      <c r="XS95" s="52"/>
      <c r="XT95" s="52"/>
      <c r="XU95" s="52"/>
      <c r="XV95" s="52"/>
      <c r="XW95" s="52"/>
      <c r="XX95" s="52"/>
      <c r="XY95" s="52"/>
      <c r="XZ95" s="52"/>
      <c r="YA95" s="52"/>
      <c r="YB95" s="52"/>
      <c r="YC95" s="52"/>
      <c r="YD95" s="52"/>
      <c r="YE95" s="52"/>
      <c r="YF95" s="52"/>
      <c r="YG95" s="52"/>
      <c r="YH95" s="52"/>
      <c r="YI95" s="52"/>
      <c r="YJ95" s="52"/>
      <c r="YK95" s="52"/>
      <c r="YL95" s="52"/>
      <c r="YM95" s="52"/>
      <c r="YN95" s="52"/>
      <c r="YO95" s="52"/>
      <c r="YP95" s="52"/>
      <c r="YQ95" s="52"/>
      <c r="YR95" s="52"/>
      <c r="YS95" s="52"/>
      <c r="YT95" s="52"/>
      <c r="YU95" s="52"/>
      <c r="YV95" s="52"/>
      <c r="YW95" s="52"/>
      <c r="YX95" s="52"/>
      <c r="YY95" s="52"/>
      <c r="YZ95" s="52"/>
      <c r="ZA95" s="52"/>
      <c r="ZB95" s="52"/>
      <c r="ZC95" s="52"/>
      <c r="ZD95" s="52"/>
      <c r="ZE95" s="52"/>
      <c r="ZF95" s="52"/>
      <c r="ZG95" s="52"/>
      <c r="ZH95" s="52"/>
      <c r="ZI95" s="52"/>
      <c r="ZJ95" s="52"/>
      <c r="ZK95" s="52"/>
      <c r="ZL95" s="52"/>
      <c r="ZM95" s="52"/>
      <c r="ZN95" s="52"/>
      <c r="ZO95" s="52"/>
      <c r="ZP95" s="52"/>
      <c r="ZQ95" s="52"/>
      <c r="ZR95" s="52"/>
      <c r="ZS95" s="52"/>
      <c r="ZT95" s="52"/>
      <c r="ZU95" s="52"/>
      <c r="ZV95" s="52"/>
      <c r="ZW95" s="52"/>
      <c r="ZX95" s="52"/>
      <c r="ZY95" s="52"/>
      <c r="ZZ95" s="52"/>
      <c r="AAA95" s="52"/>
      <c r="AAB95" s="52"/>
      <c r="AAC95" s="52"/>
      <c r="AAD95" s="52"/>
      <c r="AAE95" s="52"/>
      <c r="AAF95" s="52"/>
      <c r="AAG95" s="52"/>
      <c r="AAH95" s="52"/>
      <c r="AAI95" s="52"/>
      <c r="AAJ95" s="52"/>
      <c r="AAK95" s="52"/>
      <c r="AAL95" s="52"/>
      <c r="AAM95" s="52"/>
      <c r="AAN95" s="52"/>
      <c r="AAO95" s="52"/>
      <c r="AAP95" s="52"/>
      <c r="AAQ95" s="52"/>
      <c r="AAR95" s="52"/>
      <c r="AAS95" s="52"/>
      <c r="AAT95" s="52"/>
      <c r="AAU95" s="52"/>
      <c r="AAV95" s="52"/>
      <c r="AAW95" s="52"/>
      <c r="AAX95" s="52"/>
      <c r="AAY95" s="52"/>
      <c r="AAZ95" s="52"/>
      <c r="ABA95" s="52"/>
      <c r="ABB95" s="52"/>
      <c r="ABC95" s="52"/>
      <c r="ABD95" s="52"/>
      <c r="ABE95" s="52"/>
      <c r="ABF95" s="52"/>
      <c r="ABG95" s="52"/>
      <c r="ABH95" s="52"/>
      <c r="ABI95" s="52"/>
      <c r="ABJ95" s="52"/>
      <c r="ABK95" s="52"/>
      <c r="ABL95" s="52"/>
      <c r="ABM95" s="52"/>
      <c r="ABN95" s="52"/>
      <c r="ABO95" s="52"/>
      <c r="ABP95" s="52"/>
      <c r="ABQ95" s="52"/>
      <c r="ABR95" s="52"/>
      <c r="ABS95" s="52"/>
      <c r="ABT95" s="52"/>
      <c r="ABU95" s="52"/>
      <c r="ABV95" s="52"/>
      <c r="ABW95" s="52"/>
      <c r="ABX95" s="52"/>
      <c r="ABY95" s="52"/>
      <c r="ABZ95" s="52"/>
      <c r="ACA95" s="52"/>
      <c r="ACB95" s="52"/>
      <c r="ACC95" s="52"/>
      <c r="ACD95" s="52"/>
      <c r="ACE95" s="52"/>
      <c r="ACF95" s="52"/>
      <c r="ACG95" s="52"/>
      <c r="ACH95" s="52"/>
      <c r="ACI95" s="52"/>
      <c r="ACJ95" s="52"/>
      <c r="ACK95" s="52"/>
      <c r="ACL95" s="52"/>
      <c r="ACM95" s="52"/>
      <c r="ACN95" s="52"/>
      <c r="ACO95" s="52"/>
      <c r="ACP95" s="52"/>
      <c r="ACQ95" s="52"/>
      <c r="ACR95" s="52"/>
      <c r="ACS95" s="52"/>
      <c r="ACT95" s="52"/>
      <c r="ACU95" s="52"/>
      <c r="ACV95" s="52"/>
      <c r="ACW95" s="52"/>
      <c r="ACX95" s="52"/>
      <c r="ACY95" s="52"/>
      <c r="ACZ95" s="52"/>
      <c r="ADA95" s="52"/>
      <c r="ADB95" s="52"/>
      <c r="ADC95" s="52"/>
      <c r="ADD95" s="52"/>
      <c r="ADE95" s="52"/>
      <c r="ADF95" s="52"/>
      <c r="ADG95" s="52"/>
      <c r="ADH95" s="52"/>
      <c r="ADI95" s="52"/>
      <c r="ADJ95" s="52"/>
      <c r="ADK95" s="52"/>
      <c r="ADL95" s="52"/>
      <c r="ADM95" s="52"/>
      <c r="ADN95" s="52"/>
      <c r="ADO95" s="52"/>
      <c r="ADP95" s="52"/>
      <c r="ADQ95" s="52"/>
      <c r="ADR95" s="52"/>
      <c r="ADS95" s="52"/>
      <c r="ADT95" s="52"/>
      <c r="ADU95" s="52"/>
      <c r="ADV95" s="52"/>
      <c r="ADW95" s="52"/>
      <c r="ADX95" s="52"/>
      <c r="ADY95" s="52"/>
      <c r="ADZ95" s="52"/>
      <c r="AEA95" s="52"/>
      <c r="AEB95" s="52"/>
      <c r="AEC95" s="52"/>
      <c r="AED95" s="52"/>
      <c r="AEE95" s="52"/>
      <c r="AEF95" s="52"/>
      <c r="AEG95" s="52"/>
      <c r="AEH95" s="52"/>
      <c r="AEI95" s="52"/>
      <c r="AEJ95" s="52"/>
      <c r="AEK95" s="52"/>
      <c r="AEL95" s="52"/>
      <c r="AEM95" s="52"/>
      <c r="AEN95" s="52"/>
      <c r="AEO95" s="52"/>
      <c r="AEP95" s="52"/>
      <c r="AEQ95" s="52"/>
      <c r="AER95" s="52"/>
      <c r="AES95" s="52"/>
      <c r="AET95" s="52"/>
      <c r="AEU95" s="52"/>
      <c r="AEV95" s="52"/>
      <c r="AEW95" s="52"/>
      <c r="AEX95" s="52"/>
      <c r="AEY95" s="52"/>
      <c r="AEZ95" s="52"/>
      <c r="AFA95" s="52"/>
      <c r="AFB95" s="52"/>
      <c r="AFC95" s="52"/>
      <c r="AFD95" s="52"/>
      <c r="AFE95" s="52"/>
      <c r="AFF95" s="52"/>
      <c r="AFG95" s="52"/>
      <c r="AFH95" s="52"/>
      <c r="AFI95" s="52"/>
      <c r="AFJ95" s="52"/>
      <c r="AFK95" s="52"/>
      <c r="AFL95" s="52"/>
      <c r="AFM95" s="52"/>
      <c r="AFN95" s="52"/>
      <c r="AFO95" s="52"/>
      <c r="AFP95" s="52"/>
      <c r="AFQ95" s="52"/>
      <c r="AFR95" s="52"/>
      <c r="AFS95" s="52"/>
      <c r="AFT95" s="52"/>
      <c r="AFU95" s="52"/>
      <c r="AFV95" s="52"/>
      <c r="AFW95" s="52"/>
      <c r="AFX95" s="52"/>
      <c r="AFY95" s="52"/>
      <c r="AFZ95" s="52"/>
      <c r="AGA95" s="52"/>
      <c r="AGB95" s="52"/>
      <c r="AGC95" s="52"/>
      <c r="AGD95" s="52"/>
      <c r="AGE95" s="52"/>
      <c r="AGF95" s="52"/>
      <c r="AGG95" s="52"/>
      <c r="AGH95" s="52"/>
      <c r="AGI95" s="52"/>
      <c r="AGJ95" s="52"/>
      <c r="AGK95" s="52"/>
      <c r="AGL95" s="52"/>
      <c r="AGM95" s="52"/>
      <c r="AGN95" s="52"/>
      <c r="AGO95" s="52"/>
      <c r="AGP95" s="52"/>
      <c r="AGQ95" s="52"/>
      <c r="AGR95" s="52"/>
      <c r="AGS95" s="52"/>
      <c r="AGT95" s="52"/>
      <c r="AGU95" s="52"/>
      <c r="AGV95" s="52"/>
      <c r="AGW95" s="52"/>
      <c r="AGX95" s="52"/>
      <c r="AGY95" s="52"/>
      <c r="AGZ95" s="52"/>
      <c r="AHA95" s="52"/>
      <c r="AHB95" s="52"/>
      <c r="AHC95" s="52"/>
      <c r="AHD95" s="52"/>
      <c r="AHE95" s="52"/>
      <c r="AHF95" s="52"/>
      <c r="AHG95" s="52"/>
      <c r="AHH95" s="52"/>
      <c r="AHI95" s="52"/>
      <c r="AHJ95" s="52"/>
      <c r="AHK95" s="52"/>
      <c r="AHL95" s="52"/>
      <c r="AHM95" s="52"/>
      <c r="AHN95" s="52"/>
      <c r="AHO95" s="52"/>
      <c r="AHP95" s="52"/>
      <c r="AHQ95" s="52"/>
      <c r="AHR95" s="52"/>
      <c r="AHS95" s="52"/>
      <c r="AHT95" s="52"/>
      <c r="AHU95" s="52"/>
      <c r="AHV95" s="52"/>
      <c r="AHW95" s="52"/>
      <c r="AHX95" s="52"/>
      <c r="AHY95" s="52"/>
      <c r="AHZ95" s="52"/>
      <c r="AIA95" s="52"/>
      <c r="AIB95" s="52"/>
      <c r="AIC95" s="52"/>
      <c r="AID95" s="52"/>
      <c r="AIE95" s="52"/>
      <c r="AIF95" s="52"/>
      <c r="AIG95" s="52"/>
      <c r="AIH95" s="52"/>
      <c r="AII95" s="52"/>
      <c r="AIJ95" s="52"/>
      <c r="AIK95" s="52"/>
      <c r="AIL95" s="52"/>
      <c r="AIM95" s="52"/>
      <c r="AIN95" s="52"/>
      <c r="AIO95" s="52"/>
      <c r="AIP95" s="52"/>
      <c r="AIQ95" s="52"/>
      <c r="AIR95" s="52"/>
      <c r="AIS95" s="52"/>
      <c r="AIT95" s="52"/>
      <c r="AIU95" s="52"/>
      <c r="AIV95" s="52"/>
      <c r="AIW95" s="52"/>
      <c r="AIX95" s="52"/>
      <c r="AIY95" s="52"/>
      <c r="AIZ95" s="52"/>
      <c r="AJA95" s="52"/>
      <c r="AJB95" s="52"/>
      <c r="AJC95" s="52"/>
      <c r="AJD95" s="52"/>
      <c r="AJE95" s="52"/>
      <c r="AJF95" s="52"/>
      <c r="AJG95" s="52"/>
      <c r="AJH95" s="52"/>
      <c r="AJI95" s="52"/>
      <c r="AJJ95" s="52"/>
      <c r="AJK95" s="52"/>
      <c r="AJL95" s="52"/>
      <c r="AJM95" s="52"/>
      <c r="AJN95" s="52"/>
      <c r="AJO95" s="52"/>
      <c r="AJP95" s="52"/>
      <c r="AJQ95" s="52"/>
      <c r="AJR95" s="52"/>
      <c r="AJS95" s="52"/>
      <c r="AJT95" s="52"/>
      <c r="AJU95" s="52"/>
      <c r="AJV95" s="52"/>
      <c r="AJW95" s="52"/>
      <c r="AJX95" s="52"/>
      <c r="AJY95" s="52"/>
      <c r="AJZ95" s="52"/>
      <c r="AKA95" s="52"/>
      <c r="AKB95" s="52"/>
      <c r="AKC95" s="52"/>
      <c r="AKD95" s="52"/>
      <c r="AKE95" s="52"/>
      <c r="AKF95" s="52"/>
      <c r="AKG95" s="52"/>
      <c r="AKH95" s="52"/>
      <c r="AKI95" s="52"/>
      <c r="AKJ95" s="52"/>
      <c r="AKK95" s="52"/>
      <c r="AKL95" s="52"/>
      <c r="AKM95" s="52"/>
      <c r="AKN95" s="52"/>
      <c r="AKO95" s="52"/>
      <c r="AKP95" s="52"/>
      <c r="AKQ95" s="52"/>
      <c r="AKR95" s="52"/>
      <c r="AKS95" s="52"/>
      <c r="AKT95" s="52"/>
      <c r="AKU95" s="52"/>
      <c r="AKV95" s="52"/>
      <c r="AKW95" s="52"/>
      <c r="AKX95" s="52"/>
      <c r="AKY95" s="52"/>
      <c r="AKZ95" s="52"/>
      <c r="ALA95" s="52"/>
      <c r="ALB95" s="52"/>
      <c r="ALC95" s="52"/>
      <c r="ALD95" s="52"/>
      <c r="ALE95" s="52"/>
      <c r="ALF95" s="52"/>
      <c r="ALG95" s="52"/>
      <c r="ALH95" s="52"/>
      <c r="ALI95" s="52"/>
      <c r="ALJ95" s="52"/>
      <c r="ALK95" s="52"/>
      <c r="ALL95" s="52"/>
      <c r="ALM95" s="52"/>
      <c r="ALN95" s="52"/>
      <c r="ALO95" s="52"/>
      <c r="ALP95" s="52"/>
      <c r="ALQ95" s="52"/>
      <c r="ALR95" s="52"/>
      <c r="ALS95" s="52"/>
      <c r="ALT95" s="52"/>
      <c r="ALU95" s="52"/>
      <c r="ALV95" s="52"/>
      <c r="ALW95" s="52"/>
      <c r="ALX95" s="52"/>
      <c r="ALY95" s="52"/>
      <c r="ALZ95" s="52"/>
      <c r="AMA95" s="52"/>
      <c r="AMB95" s="52"/>
      <c r="AMC95" s="52"/>
      <c r="AMD95" s="52"/>
      <c r="AME95" s="52"/>
      <c r="AMF95" s="52"/>
      <c r="AMG95" s="52"/>
      <c r="AMH95" s="52"/>
      <c r="AMI95" s="52"/>
      <c r="AMJ95" s="52"/>
      <c r="AMK95" s="52"/>
      <c r="AML95" s="52"/>
      <c r="AMM95" s="52"/>
      <c r="AMN95" s="52"/>
      <c r="AMO95" s="52"/>
      <c r="AMP95" s="52"/>
      <c r="AMQ95" s="52"/>
      <c r="AMR95" s="52"/>
      <c r="AMS95" s="52"/>
      <c r="AMT95" s="52"/>
      <c r="AMU95" s="52"/>
      <c r="AMV95" s="52"/>
      <c r="AMW95" s="52"/>
      <c r="AMX95" s="52"/>
      <c r="AMY95" s="52"/>
      <c r="AMZ95" s="52"/>
      <c r="ANA95" s="52"/>
      <c r="ANB95" s="52"/>
      <c r="ANC95" s="52"/>
      <c r="AND95" s="52"/>
      <c r="ANE95" s="52"/>
      <c r="ANF95" s="52"/>
      <c r="ANG95" s="52"/>
      <c r="ANH95" s="52"/>
      <c r="ANI95" s="52"/>
      <c r="ANJ95" s="52"/>
      <c r="ANK95" s="52"/>
      <c r="ANL95" s="52"/>
      <c r="ANM95" s="52"/>
      <c r="ANN95" s="52"/>
      <c r="ANO95" s="52"/>
      <c r="ANP95" s="52"/>
      <c r="ANQ95" s="52"/>
      <c r="ANR95" s="52"/>
      <c r="ANS95" s="52"/>
      <c r="ANT95" s="52"/>
      <c r="ANU95" s="52"/>
      <c r="ANV95" s="52"/>
      <c r="ANW95" s="52"/>
      <c r="ANX95" s="52"/>
      <c r="ANY95" s="52"/>
      <c r="ANZ95" s="52"/>
      <c r="AOA95" s="52"/>
      <c r="AOB95" s="52"/>
      <c r="AOC95" s="52"/>
      <c r="AOD95" s="52"/>
      <c r="AOE95" s="52"/>
      <c r="AOF95" s="52"/>
      <c r="AOG95" s="52"/>
      <c r="AOH95" s="52"/>
      <c r="AOI95" s="52"/>
      <c r="AOJ95" s="52"/>
      <c r="AOK95" s="52"/>
      <c r="AOL95" s="52"/>
      <c r="AOM95" s="52"/>
      <c r="AON95" s="52"/>
      <c r="AOO95" s="52"/>
      <c r="AOP95" s="52"/>
      <c r="AOQ95" s="52"/>
      <c r="AOR95" s="52"/>
      <c r="AOS95" s="52"/>
      <c r="AOT95" s="52"/>
      <c r="AOU95" s="52"/>
      <c r="AOV95" s="52"/>
      <c r="AOW95" s="52"/>
      <c r="AOX95" s="52"/>
      <c r="AOY95" s="52"/>
      <c r="AOZ95" s="52"/>
      <c r="APA95" s="52"/>
      <c r="APB95" s="52"/>
      <c r="APC95" s="52"/>
      <c r="APD95" s="52"/>
      <c r="APE95" s="52"/>
      <c r="APF95" s="52"/>
      <c r="APG95" s="52"/>
      <c r="APH95" s="52"/>
      <c r="API95" s="52"/>
      <c r="APJ95" s="52"/>
      <c r="APK95" s="52"/>
      <c r="APL95" s="52"/>
      <c r="APM95" s="52"/>
      <c r="APN95" s="52"/>
      <c r="APO95" s="52"/>
      <c r="APP95" s="52"/>
      <c r="APQ95" s="52"/>
      <c r="APR95" s="52"/>
      <c r="APS95" s="52"/>
      <c r="APT95" s="52"/>
      <c r="APU95" s="52"/>
      <c r="APV95" s="52"/>
      <c r="APW95" s="52"/>
      <c r="APX95" s="52"/>
      <c r="APY95" s="52"/>
      <c r="APZ95" s="52"/>
      <c r="AQA95" s="52"/>
      <c r="AQB95" s="52"/>
      <c r="AQC95" s="52"/>
      <c r="AQD95" s="52"/>
      <c r="AQE95" s="52"/>
      <c r="AQF95" s="52"/>
      <c r="AQG95" s="52"/>
      <c r="AQH95" s="52"/>
      <c r="AQI95" s="52"/>
      <c r="AQJ95" s="52"/>
      <c r="AQK95" s="52"/>
      <c r="AQL95" s="52"/>
      <c r="AQM95" s="52"/>
      <c r="AQN95" s="52"/>
      <c r="AQO95" s="52"/>
      <c r="AQP95" s="52"/>
      <c r="AQQ95" s="52"/>
      <c r="AQR95" s="52"/>
      <c r="AQS95" s="52"/>
      <c r="AQT95" s="52"/>
      <c r="AQU95" s="52"/>
      <c r="AQV95" s="52"/>
      <c r="AQW95" s="52"/>
      <c r="AQX95" s="52"/>
      <c r="AQY95" s="52"/>
      <c r="AQZ95" s="52"/>
      <c r="ARA95" s="52"/>
      <c r="ARB95" s="52"/>
      <c r="ARC95" s="52"/>
      <c r="ARD95" s="52"/>
      <c r="ARE95" s="52"/>
      <c r="ARF95" s="52"/>
      <c r="ARG95" s="52"/>
      <c r="ARH95" s="52"/>
      <c r="ARI95" s="52"/>
      <c r="ARJ95" s="52"/>
      <c r="ARK95" s="52"/>
      <c r="ARL95" s="52"/>
      <c r="ARM95" s="52"/>
      <c r="ARN95" s="52"/>
      <c r="ARO95" s="52"/>
      <c r="ARP95" s="52"/>
      <c r="ARQ95" s="52"/>
      <c r="ARR95" s="52"/>
      <c r="ARS95" s="52"/>
      <c r="ART95" s="52"/>
      <c r="ARU95" s="52"/>
      <c r="ARV95" s="52"/>
      <c r="ARW95" s="52"/>
      <c r="ARX95" s="52"/>
      <c r="ARY95" s="52"/>
      <c r="ARZ95" s="52"/>
      <c r="ASA95" s="52"/>
      <c r="ASB95" s="52"/>
      <c r="ASC95" s="52"/>
      <c r="ASD95" s="52"/>
      <c r="ASE95" s="52"/>
      <c r="ASF95" s="52"/>
      <c r="ASG95" s="52"/>
      <c r="ASH95" s="52"/>
      <c r="ASI95" s="52"/>
      <c r="ASJ95" s="52"/>
      <c r="ASK95" s="52"/>
      <c r="ASL95" s="52"/>
      <c r="ASM95" s="52"/>
      <c r="ASN95" s="52"/>
      <c r="ASO95" s="52"/>
      <c r="ASP95" s="52"/>
      <c r="ASQ95" s="52"/>
      <c r="ASR95" s="52"/>
      <c r="ASS95" s="52"/>
      <c r="AST95" s="52"/>
      <c r="ASU95" s="52"/>
      <c r="ASV95" s="52"/>
      <c r="ASW95" s="52"/>
      <c r="ASX95" s="52"/>
      <c r="ASY95" s="52"/>
      <c r="ASZ95" s="52"/>
      <c r="ATA95" s="52"/>
      <c r="ATB95" s="52"/>
      <c r="ATC95" s="52"/>
      <c r="ATD95" s="52"/>
      <c r="ATE95" s="52"/>
      <c r="ATF95" s="52"/>
      <c r="ATG95" s="52"/>
      <c r="ATH95" s="52"/>
      <c r="ATI95" s="52"/>
      <c r="ATJ95" s="52"/>
      <c r="ATK95" s="52"/>
      <c r="ATL95" s="52"/>
      <c r="ATM95" s="52"/>
      <c r="ATN95" s="52"/>
      <c r="ATO95" s="52"/>
      <c r="ATP95" s="52"/>
      <c r="ATQ95" s="52"/>
      <c r="ATR95" s="52"/>
      <c r="ATS95" s="52"/>
      <c r="ATT95" s="52"/>
      <c r="ATU95" s="52"/>
      <c r="ATV95" s="52"/>
      <c r="ATW95" s="52"/>
      <c r="ATX95" s="52"/>
      <c r="ATY95" s="52"/>
      <c r="ATZ95" s="52"/>
      <c r="AUA95" s="52"/>
      <c r="AUB95" s="52"/>
      <c r="AUC95" s="52"/>
      <c r="AUD95" s="52"/>
      <c r="AUE95" s="52"/>
      <c r="AUF95" s="52"/>
      <c r="AUG95" s="52"/>
      <c r="AUH95" s="52"/>
      <c r="AUI95" s="52"/>
      <c r="AUJ95" s="52"/>
      <c r="AUK95" s="52"/>
      <c r="AUL95" s="52"/>
      <c r="AUM95" s="52"/>
      <c r="AUN95" s="52"/>
      <c r="AUO95" s="52"/>
      <c r="AUP95" s="52"/>
      <c r="AUQ95" s="52"/>
      <c r="AUR95" s="52"/>
      <c r="AUS95" s="52"/>
      <c r="AUT95" s="52"/>
      <c r="AUU95" s="52"/>
      <c r="AUV95" s="52"/>
      <c r="AUW95" s="52"/>
      <c r="AUX95" s="52"/>
      <c r="AUY95" s="52"/>
      <c r="AUZ95" s="52"/>
      <c r="AVA95" s="52"/>
      <c r="AVB95" s="52"/>
      <c r="AVC95" s="52"/>
      <c r="AVD95" s="52"/>
      <c r="AVE95" s="52"/>
      <c r="AVF95" s="52"/>
      <c r="AVG95" s="52"/>
      <c r="AVH95" s="52"/>
      <c r="AVI95" s="52"/>
      <c r="AVJ95" s="52"/>
      <c r="AVK95" s="52"/>
      <c r="AVL95" s="52"/>
      <c r="AVM95" s="52"/>
      <c r="AVN95" s="52"/>
      <c r="AVO95" s="52"/>
      <c r="AVP95" s="52"/>
      <c r="AVQ95" s="52"/>
      <c r="AVR95" s="52"/>
      <c r="AVS95" s="52"/>
      <c r="AVT95" s="52"/>
      <c r="AVU95" s="52"/>
      <c r="AVV95" s="52"/>
      <c r="AVW95" s="52"/>
      <c r="AVX95" s="52"/>
      <c r="AVY95" s="52"/>
      <c r="AVZ95" s="52"/>
      <c r="AWA95" s="52"/>
      <c r="AWB95" s="52"/>
      <c r="AWC95" s="52"/>
      <c r="AWD95" s="52"/>
      <c r="AWE95" s="52"/>
      <c r="AWF95" s="52"/>
      <c r="AWG95" s="52"/>
      <c r="AWH95" s="52"/>
      <c r="AWI95" s="52"/>
      <c r="AWJ95" s="52"/>
      <c r="AWK95" s="52"/>
      <c r="AWL95" s="52"/>
      <c r="AWM95" s="52"/>
      <c r="AWN95" s="52"/>
      <c r="AWO95" s="52"/>
      <c r="AWP95" s="52"/>
      <c r="AWQ95" s="52"/>
      <c r="AWR95" s="52"/>
      <c r="AWS95" s="52"/>
      <c r="AWT95" s="52"/>
      <c r="AWU95" s="52"/>
      <c r="AWV95" s="52"/>
      <c r="AWW95" s="52"/>
      <c r="AWX95" s="52"/>
      <c r="AWY95" s="52"/>
      <c r="AWZ95" s="52"/>
      <c r="AXA95" s="52"/>
      <c r="AXB95" s="52"/>
      <c r="AXC95" s="52"/>
      <c r="AXD95" s="52"/>
      <c r="AXE95" s="52"/>
      <c r="AXF95" s="52"/>
      <c r="AXG95" s="52"/>
      <c r="AXH95" s="52"/>
      <c r="AXI95" s="52"/>
      <c r="AXJ95" s="52"/>
      <c r="AXK95" s="52"/>
      <c r="AXL95" s="52"/>
      <c r="AXM95" s="52"/>
      <c r="AXN95" s="52"/>
      <c r="AXO95" s="52"/>
      <c r="AXP95" s="52"/>
      <c r="AXQ95" s="52"/>
      <c r="AXR95" s="52"/>
      <c r="AXS95" s="52"/>
      <c r="AXT95" s="52"/>
      <c r="AXU95" s="52"/>
      <c r="AXV95" s="52"/>
      <c r="AXW95" s="52"/>
      <c r="AXX95" s="52"/>
      <c r="AXY95" s="52"/>
      <c r="AXZ95" s="52"/>
      <c r="AYA95" s="52"/>
      <c r="AYB95" s="52"/>
      <c r="AYC95" s="52"/>
      <c r="AYD95" s="52"/>
      <c r="AYE95" s="52"/>
      <c r="AYF95" s="52"/>
      <c r="AYG95" s="52"/>
      <c r="AYH95" s="52"/>
      <c r="AYI95" s="52"/>
      <c r="AYJ95" s="52"/>
      <c r="AYK95" s="52"/>
      <c r="AYL95" s="52"/>
      <c r="AYM95" s="52"/>
      <c r="AYN95" s="52"/>
      <c r="AYO95" s="52"/>
      <c r="AYP95" s="52"/>
      <c r="AYQ95" s="52"/>
      <c r="AYR95" s="52"/>
      <c r="AYS95" s="52"/>
      <c r="AYT95" s="52"/>
      <c r="AYU95" s="52"/>
      <c r="AYV95" s="52"/>
      <c r="AYW95" s="52"/>
      <c r="AYX95" s="52"/>
      <c r="AYY95" s="52"/>
      <c r="AYZ95" s="52"/>
      <c r="AZA95" s="52"/>
      <c r="AZB95" s="52"/>
      <c r="AZC95" s="52"/>
      <c r="AZD95" s="52"/>
      <c r="AZE95" s="52"/>
      <c r="AZF95" s="52"/>
      <c r="AZG95" s="52"/>
      <c r="AZH95" s="52"/>
      <c r="AZI95" s="52"/>
      <c r="AZJ95" s="52"/>
      <c r="AZK95" s="52"/>
      <c r="AZL95" s="52"/>
      <c r="AZM95" s="52"/>
      <c r="AZN95" s="52"/>
      <c r="AZO95" s="52"/>
      <c r="AZP95" s="52"/>
      <c r="AZQ95" s="52"/>
      <c r="AZR95" s="52"/>
      <c r="AZS95" s="52"/>
      <c r="AZT95" s="52"/>
      <c r="AZU95" s="52"/>
      <c r="AZV95" s="52"/>
      <c r="AZW95" s="52"/>
      <c r="AZX95" s="52"/>
      <c r="AZY95" s="52"/>
      <c r="AZZ95" s="52"/>
      <c r="BAA95" s="52"/>
      <c r="BAB95" s="52"/>
      <c r="BAC95" s="52"/>
      <c r="BAD95" s="52"/>
      <c r="BAE95" s="52"/>
      <c r="BAF95" s="52"/>
      <c r="BAG95" s="52"/>
      <c r="BAH95" s="52"/>
      <c r="BAI95" s="52"/>
      <c r="BAJ95" s="52"/>
      <c r="BAK95" s="52"/>
      <c r="BAL95" s="52"/>
      <c r="BAM95" s="52"/>
      <c r="BAN95" s="52"/>
      <c r="BAO95" s="52"/>
      <c r="BAP95" s="52"/>
      <c r="BAQ95" s="52"/>
      <c r="BAR95" s="52"/>
      <c r="BAS95" s="52"/>
      <c r="BAT95" s="52"/>
      <c r="BAU95" s="52"/>
      <c r="BAV95" s="52"/>
      <c r="BAW95" s="52"/>
      <c r="BAX95" s="52"/>
      <c r="BAY95" s="52"/>
      <c r="BAZ95" s="52"/>
      <c r="BBA95" s="52"/>
      <c r="BBB95" s="52"/>
      <c r="BBC95" s="52"/>
      <c r="BBD95" s="52"/>
      <c r="BBE95" s="52"/>
      <c r="BBF95" s="52"/>
      <c r="BBG95" s="52"/>
      <c r="BBH95" s="52"/>
      <c r="BBI95" s="52"/>
      <c r="BBJ95" s="52"/>
      <c r="BBK95" s="52"/>
      <c r="BBL95" s="52"/>
      <c r="BBM95" s="52"/>
      <c r="BBN95" s="52"/>
      <c r="BBO95" s="52"/>
      <c r="BBP95" s="52"/>
      <c r="BBQ95" s="52"/>
      <c r="BBR95" s="52"/>
      <c r="BBS95" s="52"/>
      <c r="BBT95" s="52"/>
      <c r="BBU95" s="52"/>
      <c r="BBV95" s="52"/>
      <c r="BBW95" s="52"/>
      <c r="BBX95" s="52"/>
      <c r="BBY95" s="52"/>
      <c r="BBZ95" s="52"/>
      <c r="BCA95" s="52"/>
      <c r="BCB95" s="52"/>
      <c r="BCC95" s="52"/>
      <c r="BCD95" s="52"/>
      <c r="BCE95" s="52"/>
      <c r="BCF95" s="52"/>
      <c r="BCG95" s="52"/>
      <c r="BCH95" s="52"/>
      <c r="BCI95" s="52"/>
      <c r="BCJ95" s="52"/>
      <c r="BCK95" s="52"/>
      <c r="BCL95" s="52"/>
      <c r="BCM95" s="52"/>
      <c r="BCN95" s="52"/>
      <c r="BCO95" s="52"/>
      <c r="BCP95" s="52"/>
      <c r="BCQ95" s="52"/>
      <c r="BCR95" s="52"/>
      <c r="BCS95" s="52"/>
      <c r="BCT95" s="52"/>
      <c r="BCU95" s="52"/>
      <c r="BCV95" s="52"/>
      <c r="BCW95" s="52"/>
      <c r="BCX95" s="52"/>
      <c r="BCY95" s="52"/>
      <c r="BCZ95" s="52"/>
      <c r="BDA95" s="52"/>
      <c r="BDB95" s="52"/>
      <c r="BDC95" s="52"/>
      <c r="BDD95" s="52"/>
      <c r="BDE95" s="52"/>
      <c r="BDF95" s="52"/>
      <c r="BDG95" s="52"/>
      <c r="BDH95" s="52"/>
      <c r="BDI95" s="52"/>
      <c r="BDJ95" s="52"/>
      <c r="BDK95" s="52"/>
      <c r="BDL95" s="52"/>
      <c r="BDM95" s="52"/>
      <c r="BDN95" s="52"/>
      <c r="BDO95" s="52"/>
      <c r="BDP95" s="52"/>
      <c r="BDQ95" s="52"/>
      <c r="BDR95" s="52"/>
      <c r="BDS95" s="52"/>
      <c r="BDT95" s="52"/>
      <c r="BDU95" s="52"/>
      <c r="BDV95" s="52"/>
      <c r="BDW95" s="52"/>
      <c r="BDX95" s="52"/>
      <c r="BDY95" s="52"/>
      <c r="BDZ95" s="52"/>
      <c r="BEA95" s="52"/>
      <c r="BEB95" s="52"/>
      <c r="BEC95" s="52"/>
      <c r="BED95" s="52"/>
      <c r="BEE95" s="52"/>
      <c r="BEF95" s="52"/>
      <c r="BEG95" s="52"/>
      <c r="BEH95" s="52"/>
      <c r="BEI95" s="52"/>
      <c r="BEJ95" s="52"/>
      <c r="BEK95" s="52"/>
      <c r="BEL95" s="52"/>
      <c r="BEM95" s="52"/>
      <c r="BEN95" s="52"/>
      <c r="BEO95" s="52"/>
      <c r="BEP95" s="52"/>
      <c r="BEQ95" s="52"/>
      <c r="BER95" s="52"/>
      <c r="BES95" s="52"/>
      <c r="BET95" s="52"/>
      <c r="BEU95" s="52"/>
      <c r="BEV95" s="52"/>
      <c r="BEW95" s="52"/>
      <c r="BEX95" s="52"/>
      <c r="BEY95" s="52"/>
      <c r="BEZ95" s="52"/>
      <c r="BFA95" s="52"/>
      <c r="BFB95" s="52"/>
      <c r="BFC95" s="52"/>
      <c r="BFD95" s="52"/>
      <c r="BFE95" s="52"/>
      <c r="BFF95" s="52"/>
      <c r="BFG95" s="52"/>
      <c r="BFH95" s="52"/>
      <c r="BFI95" s="52"/>
      <c r="BFJ95" s="52"/>
      <c r="BFK95" s="52"/>
      <c r="BFL95" s="52"/>
      <c r="BFM95" s="52"/>
      <c r="BFN95" s="52"/>
      <c r="BFO95" s="52"/>
      <c r="BFP95" s="52"/>
      <c r="BFQ95" s="52"/>
      <c r="BFR95" s="52"/>
      <c r="BFS95" s="52"/>
      <c r="BFT95" s="52"/>
      <c r="BFU95" s="52"/>
      <c r="BFV95" s="52"/>
      <c r="BFW95" s="52"/>
      <c r="BFX95" s="52"/>
      <c r="BFY95" s="52"/>
      <c r="BFZ95" s="52"/>
      <c r="BGA95" s="52"/>
      <c r="BGB95" s="52"/>
      <c r="BGC95" s="52"/>
      <c r="BGD95" s="52"/>
      <c r="BGE95" s="52"/>
      <c r="BGF95" s="52"/>
      <c r="BGG95" s="52"/>
      <c r="BGH95" s="52"/>
      <c r="BGI95" s="52"/>
      <c r="BGJ95" s="52"/>
      <c r="BGK95" s="52"/>
      <c r="BGL95" s="52"/>
      <c r="BGM95" s="52"/>
      <c r="BGN95" s="52"/>
      <c r="BGO95" s="52"/>
      <c r="BGP95" s="52"/>
      <c r="BGQ95" s="52"/>
      <c r="BGR95" s="52"/>
      <c r="BGS95" s="52"/>
      <c r="BGT95" s="52"/>
      <c r="BGU95" s="52"/>
      <c r="BGV95" s="52"/>
      <c r="BGW95" s="52"/>
      <c r="BGX95" s="52"/>
      <c r="BGY95" s="52"/>
      <c r="BGZ95" s="52"/>
      <c r="BHA95" s="52"/>
      <c r="BHB95" s="52"/>
      <c r="BHC95" s="52"/>
      <c r="BHD95" s="52"/>
      <c r="BHE95" s="52"/>
      <c r="BHF95" s="52"/>
      <c r="BHG95" s="52"/>
      <c r="BHH95" s="52"/>
      <c r="BHI95" s="52"/>
      <c r="BHJ95" s="52"/>
      <c r="BHK95" s="52"/>
      <c r="BHL95" s="52"/>
      <c r="BHM95" s="52"/>
      <c r="BHN95" s="52"/>
      <c r="BHO95" s="52"/>
      <c r="BHP95" s="52"/>
      <c r="BHQ95" s="52"/>
      <c r="BHR95" s="52"/>
      <c r="BHS95" s="52"/>
      <c r="BHT95" s="52"/>
      <c r="BHU95" s="52"/>
      <c r="BHV95" s="52"/>
      <c r="BHW95" s="52"/>
      <c r="BHX95" s="52"/>
      <c r="BHY95" s="52"/>
      <c r="BHZ95" s="52"/>
      <c r="BIA95" s="52"/>
      <c r="BIB95" s="52"/>
      <c r="BIC95" s="52"/>
      <c r="BID95" s="52"/>
      <c r="BIE95" s="52"/>
      <c r="BIF95" s="52"/>
      <c r="BIG95" s="52"/>
      <c r="BIH95" s="52"/>
      <c r="BII95" s="52"/>
      <c r="BIJ95" s="52"/>
      <c r="BIK95" s="52"/>
      <c r="BIL95" s="52"/>
      <c r="BIM95" s="52"/>
      <c r="BIN95" s="52"/>
      <c r="BIO95" s="52"/>
      <c r="BIP95" s="52"/>
      <c r="BIQ95" s="52"/>
      <c r="BIR95" s="52"/>
      <c r="BIS95" s="52"/>
      <c r="BIT95" s="52"/>
      <c r="BIU95" s="52"/>
      <c r="BIV95" s="52"/>
      <c r="BIW95" s="52"/>
      <c r="BIX95" s="52"/>
      <c r="BIY95" s="52"/>
      <c r="BIZ95" s="52"/>
      <c r="BJA95" s="52"/>
      <c r="BJB95" s="52"/>
      <c r="BJC95" s="52"/>
      <c r="BJD95" s="52"/>
      <c r="BJE95" s="52"/>
      <c r="BJF95" s="52"/>
      <c r="BJG95" s="52"/>
      <c r="BJH95" s="52"/>
      <c r="BJI95" s="52"/>
      <c r="BJJ95" s="52"/>
      <c r="BJK95" s="52"/>
      <c r="BJL95" s="52"/>
      <c r="BJM95" s="52"/>
      <c r="BJN95" s="52"/>
      <c r="BJO95" s="52"/>
      <c r="BJP95" s="52"/>
      <c r="BJQ95" s="52"/>
      <c r="BJR95" s="52"/>
      <c r="BJS95" s="52"/>
      <c r="BJT95" s="52"/>
      <c r="BJU95" s="52"/>
      <c r="BJV95" s="52"/>
      <c r="BJW95" s="52"/>
      <c r="BJX95" s="52"/>
      <c r="BJY95" s="52"/>
      <c r="BJZ95" s="52"/>
      <c r="BKA95" s="52"/>
      <c r="BKB95" s="52"/>
      <c r="BKC95" s="52"/>
      <c r="BKD95" s="52"/>
      <c r="BKE95" s="52"/>
      <c r="BKF95" s="52"/>
      <c r="BKG95" s="52"/>
      <c r="BKH95" s="52"/>
      <c r="BKI95" s="52"/>
      <c r="BKJ95" s="52"/>
      <c r="BKK95" s="52"/>
      <c r="BKL95" s="52"/>
      <c r="BKM95" s="52"/>
      <c r="BKN95" s="52"/>
      <c r="BKO95" s="52"/>
      <c r="BKP95" s="52"/>
      <c r="BKQ95" s="52"/>
      <c r="BKR95" s="52"/>
      <c r="BKS95" s="52"/>
      <c r="BKT95" s="52"/>
      <c r="BKU95" s="52"/>
      <c r="BKV95" s="52"/>
      <c r="BKW95" s="52"/>
      <c r="BKX95" s="52"/>
      <c r="BKY95" s="52"/>
      <c r="BKZ95" s="52"/>
      <c r="BLA95" s="52"/>
      <c r="BLB95" s="52"/>
      <c r="BLC95" s="52"/>
      <c r="BLD95" s="52"/>
      <c r="BLE95" s="52"/>
      <c r="BLF95" s="52"/>
      <c r="BLG95" s="52"/>
      <c r="BLH95" s="52"/>
      <c r="BLI95" s="52"/>
      <c r="BLJ95" s="52"/>
      <c r="BLK95" s="52"/>
      <c r="BLL95" s="52"/>
      <c r="BLM95" s="52"/>
      <c r="BLN95" s="52"/>
      <c r="BLO95" s="52"/>
      <c r="BLP95" s="52"/>
      <c r="BLQ95" s="52"/>
      <c r="BLR95" s="52"/>
      <c r="BLS95" s="52"/>
      <c r="BLT95" s="52"/>
      <c r="BLU95" s="52"/>
      <c r="BLV95" s="52"/>
      <c r="BLW95" s="52"/>
      <c r="BLX95" s="52"/>
      <c r="BLY95" s="52"/>
      <c r="BLZ95" s="52"/>
      <c r="BMA95" s="52"/>
      <c r="BMB95" s="52"/>
      <c r="BMC95" s="52"/>
      <c r="BMD95" s="52"/>
      <c r="BME95" s="52"/>
      <c r="BMF95" s="52"/>
      <c r="BMG95" s="52"/>
      <c r="BMH95" s="52"/>
      <c r="BMI95" s="52"/>
      <c r="BMJ95" s="52"/>
      <c r="BMK95" s="52"/>
      <c r="BML95" s="52"/>
      <c r="BMM95" s="52"/>
      <c r="BMN95" s="52"/>
      <c r="BMO95" s="52"/>
      <c r="BMP95" s="52"/>
      <c r="BMQ95" s="52"/>
      <c r="BMR95" s="52"/>
      <c r="BMS95" s="52"/>
      <c r="BMT95" s="52"/>
      <c r="BMU95" s="52"/>
      <c r="BMV95" s="52"/>
      <c r="BMW95" s="52"/>
      <c r="BMX95" s="52"/>
      <c r="BMY95" s="52"/>
      <c r="BMZ95" s="52"/>
      <c r="BNA95" s="52"/>
      <c r="BNB95" s="52"/>
      <c r="BNC95" s="52"/>
      <c r="BND95" s="52"/>
      <c r="BNE95" s="52"/>
      <c r="BNF95" s="52"/>
      <c r="BNG95" s="52"/>
      <c r="BNH95" s="52"/>
      <c r="BNI95" s="52"/>
      <c r="BNJ95" s="52"/>
      <c r="BNK95" s="52"/>
      <c r="BNL95" s="52"/>
      <c r="BNM95" s="52"/>
      <c r="BNN95" s="52"/>
      <c r="BNO95" s="52"/>
      <c r="BNP95" s="52"/>
      <c r="BNQ95" s="52"/>
      <c r="BNR95" s="52"/>
      <c r="BNS95" s="52"/>
      <c r="BNT95" s="52"/>
      <c r="BNU95" s="52"/>
      <c r="BNV95" s="52"/>
      <c r="BNW95" s="52"/>
      <c r="BNX95" s="52"/>
      <c r="BNY95" s="52"/>
      <c r="BNZ95" s="52"/>
      <c r="BOA95" s="52"/>
      <c r="BOB95" s="52"/>
      <c r="BOC95" s="52"/>
      <c r="BOD95" s="52"/>
      <c r="BOE95" s="52"/>
      <c r="BOF95" s="52"/>
      <c r="BOG95" s="52"/>
      <c r="BOH95" s="52"/>
      <c r="BOI95" s="52"/>
      <c r="BOJ95" s="52"/>
      <c r="BOK95" s="52"/>
      <c r="BOL95" s="52"/>
      <c r="BOM95" s="52"/>
      <c r="BON95" s="52"/>
      <c r="BOO95" s="52"/>
      <c r="BOP95" s="52"/>
      <c r="BOQ95" s="52"/>
      <c r="BOR95" s="52"/>
      <c r="BOS95" s="52"/>
      <c r="BOT95" s="52"/>
      <c r="BOU95" s="52"/>
      <c r="BOV95" s="52"/>
      <c r="BOW95" s="52"/>
      <c r="BOX95" s="52"/>
      <c r="BOY95" s="52"/>
      <c r="BOZ95" s="52"/>
      <c r="BPA95" s="52"/>
      <c r="BPB95" s="52"/>
      <c r="BPC95" s="52"/>
      <c r="BPD95" s="52"/>
      <c r="BPE95" s="52"/>
      <c r="BPF95" s="52"/>
      <c r="BPG95" s="52"/>
      <c r="BPH95" s="52"/>
      <c r="BPI95" s="52"/>
      <c r="BPJ95" s="52"/>
      <c r="BPK95" s="52"/>
      <c r="BPL95" s="52"/>
      <c r="BPM95" s="52"/>
      <c r="BPN95" s="52"/>
      <c r="BPO95" s="52"/>
      <c r="BPP95" s="52"/>
      <c r="BPQ95" s="52"/>
      <c r="BPR95" s="52"/>
      <c r="BPS95" s="52"/>
      <c r="BPT95" s="52"/>
      <c r="BPU95" s="52"/>
      <c r="BPV95" s="52"/>
      <c r="BPW95" s="52"/>
      <c r="BPX95" s="52"/>
      <c r="BPY95" s="52"/>
      <c r="BPZ95" s="52"/>
      <c r="BQA95" s="52"/>
      <c r="BQB95" s="52"/>
      <c r="BQC95" s="52"/>
      <c r="BQD95" s="52"/>
      <c r="BQE95" s="52"/>
      <c r="BQF95" s="52"/>
      <c r="BQG95" s="52"/>
      <c r="BQH95" s="52"/>
      <c r="BQI95" s="52"/>
      <c r="BQJ95" s="52"/>
      <c r="BQK95" s="52"/>
      <c r="BQL95" s="52"/>
      <c r="BQM95" s="52"/>
      <c r="BQN95" s="52"/>
      <c r="BQO95" s="52"/>
      <c r="BQP95" s="52"/>
      <c r="BQQ95" s="52"/>
      <c r="BQR95" s="52"/>
      <c r="BQS95" s="52"/>
      <c r="BQT95" s="52"/>
      <c r="BQU95" s="52"/>
      <c r="BQV95" s="52"/>
      <c r="BQW95" s="52"/>
      <c r="BQX95" s="52"/>
      <c r="BQY95" s="52"/>
      <c r="BQZ95" s="52"/>
      <c r="BRA95" s="52"/>
      <c r="BRB95" s="52"/>
      <c r="BRC95" s="52"/>
      <c r="BRD95" s="52"/>
      <c r="BRE95" s="52"/>
      <c r="BRF95" s="52"/>
      <c r="BRG95" s="52"/>
      <c r="BRH95" s="52"/>
      <c r="BRI95" s="52"/>
      <c r="BRJ95" s="52"/>
      <c r="BRK95" s="52"/>
      <c r="BRL95" s="52"/>
      <c r="BRM95" s="52"/>
      <c r="BRN95" s="52"/>
      <c r="BRO95" s="52"/>
      <c r="BRP95" s="52"/>
      <c r="BRQ95" s="52"/>
      <c r="BRR95" s="52"/>
      <c r="BRS95" s="52"/>
      <c r="BRT95" s="52"/>
      <c r="BRU95" s="52"/>
      <c r="BRV95" s="52"/>
      <c r="BRW95" s="52"/>
      <c r="BRX95" s="52"/>
      <c r="BRY95" s="52"/>
      <c r="BRZ95" s="52"/>
      <c r="BSA95" s="52"/>
      <c r="BSB95" s="52"/>
      <c r="BSC95" s="52"/>
      <c r="BSD95" s="52"/>
      <c r="BSE95" s="52"/>
      <c r="BSF95" s="52"/>
      <c r="BSG95" s="52"/>
      <c r="BSH95" s="52"/>
      <c r="BSI95" s="52"/>
      <c r="BSJ95" s="52"/>
      <c r="BSK95" s="52"/>
      <c r="BSL95" s="52"/>
      <c r="BSM95" s="52"/>
      <c r="BSN95" s="52"/>
      <c r="BSO95" s="52"/>
      <c r="BSP95" s="52"/>
      <c r="BSQ95" s="52"/>
      <c r="BSR95" s="52"/>
      <c r="BSS95" s="52"/>
      <c r="BST95" s="52"/>
      <c r="BSU95" s="52"/>
      <c r="BSV95" s="52"/>
      <c r="BSW95" s="52"/>
      <c r="BSX95" s="52"/>
      <c r="BSY95" s="52"/>
      <c r="BSZ95" s="52"/>
      <c r="BTA95" s="52"/>
      <c r="BTB95" s="52"/>
      <c r="BTC95" s="52"/>
      <c r="BTD95" s="52"/>
      <c r="BTE95" s="52"/>
      <c r="BTF95" s="52"/>
      <c r="BTG95" s="52"/>
      <c r="BTH95" s="52"/>
      <c r="BTI95" s="52"/>
      <c r="BTJ95" s="52"/>
      <c r="BTK95" s="52"/>
      <c r="BTL95" s="52"/>
      <c r="BTM95" s="52"/>
      <c r="BTN95" s="52"/>
      <c r="BTO95" s="52"/>
      <c r="BTP95" s="52"/>
      <c r="BTQ95" s="52"/>
      <c r="BTR95" s="52"/>
      <c r="BTS95" s="52"/>
      <c r="BTT95" s="52"/>
      <c r="BTU95" s="52"/>
      <c r="BTV95" s="52"/>
      <c r="BTW95" s="52"/>
      <c r="BTX95" s="52"/>
      <c r="BTY95" s="52"/>
      <c r="BTZ95" s="52"/>
      <c r="BUA95" s="52"/>
      <c r="BUB95" s="52"/>
      <c r="BUC95" s="52"/>
      <c r="BUD95" s="52"/>
      <c r="BUE95" s="52"/>
      <c r="BUF95" s="52"/>
      <c r="BUG95" s="52"/>
      <c r="BUH95" s="52"/>
      <c r="BUI95" s="52"/>
      <c r="BUJ95" s="52"/>
      <c r="BUK95" s="52"/>
      <c r="BUL95" s="52"/>
      <c r="BUM95" s="52"/>
      <c r="BUN95" s="52"/>
      <c r="BUO95" s="52"/>
      <c r="BUP95" s="52"/>
      <c r="BUQ95" s="52"/>
      <c r="BUR95" s="52"/>
      <c r="BUS95" s="52"/>
      <c r="BUT95" s="52"/>
      <c r="BUU95" s="52"/>
      <c r="BUV95" s="52"/>
      <c r="BUW95" s="52"/>
      <c r="BUX95" s="52"/>
      <c r="BUY95" s="52"/>
      <c r="BUZ95" s="52"/>
      <c r="BVA95" s="52"/>
      <c r="BVB95" s="52"/>
      <c r="BVC95" s="52"/>
      <c r="BVD95" s="52"/>
      <c r="BVE95" s="52"/>
      <c r="BVF95" s="52"/>
      <c r="BVG95" s="52"/>
      <c r="BVH95" s="52"/>
      <c r="BVI95" s="52"/>
      <c r="BVJ95" s="52"/>
      <c r="BVK95" s="52"/>
      <c r="BVL95" s="52"/>
      <c r="BVM95" s="52"/>
      <c r="BVN95" s="52"/>
      <c r="BVO95" s="52"/>
      <c r="BVP95" s="52"/>
      <c r="BVQ95" s="52"/>
      <c r="BVR95" s="52"/>
      <c r="BVS95" s="52"/>
      <c r="BVT95" s="52"/>
      <c r="BVU95" s="52"/>
      <c r="BVV95" s="52"/>
      <c r="BVW95" s="52"/>
      <c r="BVX95" s="52"/>
      <c r="BVY95" s="52"/>
      <c r="BVZ95" s="52"/>
      <c r="BWA95" s="52"/>
      <c r="BWB95" s="52"/>
      <c r="BWC95" s="52"/>
      <c r="BWD95" s="52"/>
      <c r="BWE95" s="52"/>
      <c r="BWF95" s="52"/>
      <c r="BWG95" s="52"/>
      <c r="BWH95" s="52"/>
      <c r="BWI95" s="52"/>
      <c r="BWJ95" s="52"/>
      <c r="BWK95" s="52"/>
      <c r="BWL95" s="52"/>
      <c r="BWM95" s="52"/>
      <c r="BWN95" s="52"/>
      <c r="BWO95" s="52"/>
      <c r="BWP95" s="52"/>
      <c r="BWQ95" s="52"/>
      <c r="BWR95" s="52"/>
      <c r="BWS95" s="52"/>
      <c r="BWT95" s="52"/>
      <c r="BWU95" s="52"/>
      <c r="BWV95" s="52"/>
      <c r="BWW95" s="52"/>
      <c r="BWX95" s="52"/>
      <c r="BWY95" s="52"/>
      <c r="BWZ95" s="52"/>
      <c r="BXA95" s="52"/>
      <c r="BXB95" s="52"/>
      <c r="BXC95" s="52"/>
      <c r="BXD95" s="52"/>
      <c r="BXE95" s="52"/>
      <c r="BXF95" s="52"/>
      <c r="BXG95" s="52"/>
      <c r="BXH95" s="52"/>
      <c r="BXI95" s="52"/>
      <c r="BXJ95" s="52"/>
      <c r="BXK95" s="52"/>
      <c r="BXL95" s="52"/>
      <c r="BXM95" s="52"/>
      <c r="BXN95" s="52"/>
      <c r="BXO95" s="52"/>
      <c r="BXP95" s="52"/>
      <c r="BXQ95" s="52"/>
      <c r="BXR95" s="52"/>
      <c r="BXS95" s="52"/>
      <c r="BXT95" s="52"/>
      <c r="BXU95" s="52"/>
      <c r="BXV95" s="52"/>
      <c r="BXW95" s="52"/>
      <c r="BXX95" s="52"/>
      <c r="BXY95" s="52"/>
      <c r="BXZ95" s="52"/>
      <c r="BYA95" s="52"/>
      <c r="BYB95" s="52"/>
      <c r="BYC95" s="52"/>
      <c r="BYD95" s="52"/>
      <c r="BYE95" s="52"/>
      <c r="BYF95" s="52"/>
      <c r="BYG95" s="52"/>
      <c r="BYH95" s="52"/>
      <c r="BYI95" s="52"/>
      <c r="BYJ95" s="52"/>
      <c r="BYK95" s="52"/>
      <c r="BYL95" s="52"/>
      <c r="BYM95" s="52"/>
      <c r="BYN95" s="52"/>
      <c r="BYO95" s="52"/>
      <c r="BYP95" s="52"/>
      <c r="BYQ95" s="52"/>
      <c r="BYR95" s="52"/>
      <c r="BYS95" s="52"/>
      <c r="BYT95" s="52"/>
      <c r="BYU95" s="52"/>
      <c r="BYV95" s="52"/>
      <c r="BYW95" s="52"/>
      <c r="BYX95" s="52"/>
      <c r="BYY95" s="52"/>
      <c r="BYZ95" s="52"/>
      <c r="BZA95" s="52"/>
      <c r="BZB95" s="52"/>
      <c r="BZC95" s="52"/>
      <c r="BZD95" s="52"/>
      <c r="BZE95" s="52"/>
      <c r="BZF95" s="52"/>
      <c r="BZG95" s="52"/>
      <c r="BZH95" s="52"/>
      <c r="BZI95" s="52"/>
      <c r="BZJ95" s="52"/>
      <c r="BZK95" s="52"/>
      <c r="BZL95" s="52"/>
      <c r="BZM95" s="52"/>
      <c r="BZN95" s="52"/>
      <c r="BZO95" s="52"/>
      <c r="BZP95" s="52"/>
      <c r="BZQ95" s="52"/>
      <c r="BZR95" s="52"/>
      <c r="BZS95" s="52"/>
      <c r="BZT95" s="52"/>
      <c r="BZU95" s="52"/>
      <c r="BZV95" s="52"/>
      <c r="BZW95" s="52"/>
      <c r="BZX95" s="52"/>
      <c r="BZY95" s="52"/>
      <c r="BZZ95" s="52"/>
      <c r="CAA95" s="52"/>
      <c r="CAB95" s="52"/>
      <c r="CAC95" s="52"/>
      <c r="CAD95" s="52"/>
      <c r="CAE95" s="52"/>
      <c r="CAF95" s="52"/>
      <c r="CAG95" s="52"/>
      <c r="CAH95" s="52"/>
      <c r="CAI95" s="52"/>
      <c r="CAJ95" s="52"/>
      <c r="CAK95" s="52"/>
      <c r="CAL95" s="52"/>
      <c r="CAM95" s="52"/>
      <c r="CAN95" s="52"/>
      <c r="CAO95" s="52"/>
      <c r="CAP95" s="52"/>
      <c r="CAQ95" s="52"/>
      <c r="CAR95" s="52"/>
      <c r="CAS95" s="52"/>
      <c r="CAT95" s="52"/>
      <c r="CAU95" s="52"/>
      <c r="CAV95" s="52"/>
      <c r="CAW95" s="52"/>
      <c r="CAX95" s="52"/>
      <c r="CAY95" s="52"/>
      <c r="CAZ95" s="52"/>
      <c r="CBA95" s="52"/>
      <c r="CBB95" s="52"/>
      <c r="CBC95" s="52"/>
      <c r="CBD95" s="52"/>
      <c r="CBE95" s="52"/>
      <c r="CBF95" s="52"/>
      <c r="CBG95" s="52"/>
      <c r="CBH95" s="52"/>
      <c r="CBI95" s="52"/>
      <c r="CBJ95" s="52"/>
      <c r="CBK95" s="52"/>
      <c r="CBL95" s="52"/>
      <c r="CBM95" s="52"/>
      <c r="CBN95" s="52"/>
      <c r="CBO95" s="52"/>
      <c r="CBP95" s="52"/>
      <c r="CBQ95" s="52"/>
      <c r="CBR95" s="52"/>
      <c r="CBS95" s="52"/>
      <c r="CBT95" s="52"/>
      <c r="CBU95" s="52"/>
      <c r="CBV95" s="52"/>
      <c r="CBW95" s="52"/>
      <c r="CBX95" s="52"/>
      <c r="CBY95" s="52"/>
      <c r="CBZ95" s="52"/>
      <c r="CCA95" s="52"/>
      <c r="CCB95" s="52"/>
      <c r="CCC95" s="52"/>
      <c r="CCD95" s="52"/>
      <c r="CCE95" s="52"/>
      <c r="CCF95" s="52"/>
      <c r="CCG95" s="52"/>
      <c r="CCH95" s="52"/>
      <c r="CCI95" s="52"/>
      <c r="CCJ95" s="52"/>
      <c r="CCK95" s="52"/>
      <c r="CCL95" s="52"/>
      <c r="CCM95" s="52"/>
      <c r="CCN95" s="52"/>
      <c r="CCO95" s="52"/>
      <c r="CCP95" s="52"/>
      <c r="CCQ95" s="52"/>
      <c r="CCR95" s="52"/>
      <c r="CCS95" s="52"/>
      <c r="CCT95" s="52"/>
      <c r="CCU95" s="52"/>
      <c r="CCV95" s="52"/>
      <c r="CCW95" s="52"/>
      <c r="CCX95" s="52"/>
      <c r="CCY95" s="52"/>
      <c r="CCZ95" s="52"/>
      <c r="CDA95" s="52"/>
      <c r="CDB95" s="52"/>
      <c r="CDC95" s="52"/>
      <c r="CDD95" s="52"/>
      <c r="CDE95" s="52"/>
      <c r="CDF95" s="52"/>
      <c r="CDG95" s="52"/>
      <c r="CDH95" s="52"/>
      <c r="CDI95" s="52"/>
      <c r="CDJ95" s="52"/>
      <c r="CDK95" s="52"/>
      <c r="CDL95" s="52"/>
      <c r="CDM95" s="52"/>
      <c r="CDN95" s="52"/>
      <c r="CDO95" s="52"/>
      <c r="CDP95" s="52"/>
      <c r="CDQ95" s="52"/>
      <c r="CDR95" s="52"/>
      <c r="CDS95" s="52"/>
      <c r="CDT95" s="52"/>
      <c r="CDU95" s="52"/>
      <c r="CDV95" s="52"/>
      <c r="CDW95" s="52"/>
      <c r="CDX95" s="52"/>
      <c r="CDY95" s="52"/>
      <c r="CDZ95" s="52"/>
      <c r="CEA95" s="52"/>
      <c r="CEB95" s="52"/>
      <c r="CEC95" s="52"/>
      <c r="CED95" s="52"/>
      <c r="CEE95" s="52"/>
      <c r="CEF95" s="52"/>
      <c r="CEG95" s="52"/>
      <c r="CEH95" s="52"/>
      <c r="CEI95" s="52"/>
      <c r="CEJ95" s="52"/>
      <c r="CEK95" s="52"/>
      <c r="CEL95" s="52"/>
      <c r="CEM95" s="52"/>
      <c r="CEN95" s="52"/>
      <c r="CEO95" s="52"/>
      <c r="CEP95" s="52"/>
      <c r="CEQ95" s="52"/>
      <c r="CER95" s="52"/>
      <c r="CES95" s="52"/>
      <c r="CET95" s="52"/>
      <c r="CEU95" s="52"/>
      <c r="CEV95" s="52"/>
      <c r="CEW95" s="52"/>
      <c r="CEX95" s="52"/>
      <c r="CEY95" s="52"/>
      <c r="CEZ95" s="52"/>
      <c r="CFA95" s="52"/>
      <c r="CFB95" s="52"/>
      <c r="CFC95" s="52"/>
      <c r="CFD95" s="52"/>
      <c r="CFE95" s="52"/>
      <c r="CFF95" s="52"/>
      <c r="CFG95" s="52"/>
      <c r="CFH95" s="52"/>
      <c r="CFI95" s="52"/>
      <c r="CFJ95" s="52"/>
      <c r="CFK95" s="52"/>
      <c r="CFL95" s="52"/>
      <c r="CFM95" s="52"/>
      <c r="CFN95" s="52"/>
      <c r="CFO95" s="52"/>
      <c r="CFP95" s="52"/>
      <c r="CFQ95" s="52"/>
      <c r="CFR95" s="52"/>
      <c r="CFS95" s="52"/>
      <c r="CFT95" s="52"/>
      <c r="CFU95" s="52"/>
      <c r="CFV95" s="52"/>
      <c r="CFW95" s="52"/>
      <c r="CFX95" s="52"/>
      <c r="CFY95" s="52"/>
      <c r="CFZ95" s="52"/>
      <c r="CGA95" s="52"/>
      <c r="CGB95" s="52"/>
      <c r="CGC95" s="52"/>
      <c r="CGD95" s="52"/>
      <c r="CGE95" s="52"/>
      <c r="CGF95" s="52"/>
      <c r="CGG95" s="52"/>
      <c r="CGH95" s="52"/>
      <c r="CGI95" s="52"/>
      <c r="CGJ95" s="52"/>
      <c r="CGK95" s="52"/>
      <c r="CGL95" s="52"/>
      <c r="CGM95" s="52"/>
      <c r="CGN95" s="52"/>
      <c r="CGO95" s="52"/>
      <c r="CGP95" s="52"/>
      <c r="CGQ95" s="52"/>
      <c r="CGR95" s="52"/>
      <c r="CGS95" s="52"/>
      <c r="CGT95" s="52"/>
      <c r="CGU95" s="52"/>
      <c r="CGV95" s="52"/>
      <c r="CGW95" s="52"/>
      <c r="CGX95" s="52"/>
      <c r="CGY95" s="52"/>
      <c r="CGZ95" s="52"/>
      <c r="CHA95" s="52"/>
      <c r="CHB95" s="52"/>
      <c r="CHC95" s="52"/>
      <c r="CHD95" s="52"/>
      <c r="CHE95" s="52"/>
      <c r="CHF95" s="52"/>
      <c r="CHG95" s="52"/>
      <c r="CHH95" s="52"/>
      <c r="CHI95" s="52"/>
      <c r="CHJ95" s="52"/>
      <c r="CHK95" s="52"/>
      <c r="CHL95" s="52"/>
      <c r="CHM95" s="52"/>
      <c r="CHN95" s="52"/>
      <c r="CHO95" s="52"/>
      <c r="CHP95" s="52"/>
      <c r="CHQ95" s="52"/>
      <c r="CHR95" s="52"/>
      <c r="CHS95" s="52"/>
      <c r="CHT95" s="52"/>
      <c r="CHU95" s="52"/>
      <c r="CHV95" s="52"/>
      <c r="CHW95" s="52"/>
      <c r="CHX95" s="52"/>
      <c r="CHY95" s="52"/>
      <c r="CHZ95" s="52"/>
      <c r="CIA95" s="52"/>
      <c r="CIB95" s="52"/>
      <c r="CIC95" s="52"/>
      <c r="CID95" s="52"/>
      <c r="CIE95" s="52"/>
      <c r="CIF95" s="52"/>
      <c r="CIG95" s="52"/>
      <c r="CIH95" s="52"/>
      <c r="CII95" s="52"/>
      <c r="CIJ95" s="52"/>
      <c r="CIK95" s="52"/>
      <c r="CIL95" s="52"/>
      <c r="CIM95" s="52"/>
      <c r="CIN95" s="52"/>
      <c r="CIO95" s="52"/>
      <c r="CIP95" s="52"/>
      <c r="CIQ95" s="52"/>
      <c r="CIR95" s="52"/>
      <c r="CIS95" s="52"/>
      <c r="CIT95" s="52"/>
      <c r="CIU95" s="52"/>
      <c r="CIV95" s="52"/>
      <c r="CIW95" s="52"/>
      <c r="CIX95" s="52"/>
      <c r="CIY95" s="52"/>
      <c r="CIZ95" s="52"/>
      <c r="CJA95" s="52"/>
      <c r="CJB95" s="52"/>
      <c r="CJC95" s="52"/>
      <c r="CJD95" s="52"/>
      <c r="CJE95" s="52"/>
      <c r="CJF95" s="52"/>
      <c r="CJG95" s="52"/>
      <c r="CJH95" s="52"/>
      <c r="CJI95" s="52"/>
      <c r="CJJ95" s="52"/>
      <c r="CJK95" s="52"/>
      <c r="CJL95" s="52"/>
      <c r="CJM95" s="52"/>
      <c r="CJN95" s="52"/>
      <c r="CJO95" s="52"/>
      <c r="CJP95" s="52"/>
      <c r="CJQ95" s="52"/>
      <c r="CJR95" s="52"/>
      <c r="CJS95" s="52"/>
      <c r="CJT95" s="52"/>
      <c r="CJU95" s="52"/>
      <c r="CJV95" s="52"/>
      <c r="CJW95" s="52"/>
      <c r="CJX95" s="52"/>
      <c r="CJY95" s="52"/>
      <c r="CJZ95" s="52"/>
      <c r="CKA95" s="52"/>
      <c r="CKB95" s="52"/>
      <c r="CKC95" s="52"/>
      <c r="CKD95" s="52"/>
      <c r="CKE95" s="52"/>
      <c r="CKF95" s="52"/>
      <c r="CKG95" s="52"/>
      <c r="CKH95" s="52"/>
      <c r="CKI95" s="52"/>
      <c r="CKJ95" s="52"/>
      <c r="CKK95" s="52"/>
      <c r="CKL95" s="52"/>
      <c r="CKM95" s="52"/>
      <c r="CKN95" s="52"/>
      <c r="CKO95" s="52"/>
      <c r="CKP95" s="52"/>
      <c r="CKQ95" s="52"/>
      <c r="CKR95" s="52"/>
      <c r="CKS95" s="52"/>
      <c r="CKT95" s="52"/>
      <c r="CKU95" s="52"/>
      <c r="CKV95" s="52"/>
      <c r="CKW95" s="52"/>
      <c r="CKX95" s="52"/>
      <c r="CKY95" s="52"/>
      <c r="CKZ95" s="52"/>
      <c r="CLA95" s="52"/>
      <c r="CLB95" s="52"/>
      <c r="CLC95" s="52"/>
      <c r="CLD95" s="52"/>
      <c r="CLE95" s="52"/>
      <c r="CLF95" s="52"/>
      <c r="CLG95" s="52"/>
      <c r="CLH95" s="52"/>
      <c r="CLI95" s="52"/>
      <c r="CLJ95" s="52"/>
      <c r="CLK95" s="52"/>
      <c r="CLL95" s="52"/>
      <c r="CLM95" s="52"/>
      <c r="CLN95" s="52"/>
      <c r="CLO95" s="52"/>
      <c r="CLP95" s="52"/>
      <c r="CLQ95" s="52"/>
      <c r="CLR95" s="52"/>
      <c r="CLS95" s="52"/>
      <c r="CLT95" s="52"/>
      <c r="CLU95" s="52"/>
      <c r="CLV95" s="52"/>
      <c r="CLW95" s="52"/>
      <c r="CLX95" s="52"/>
      <c r="CLY95" s="52"/>
      <c r="CLZ95" s="52"/>
      <c r="CMA95" s="52"/>
      <c r="CMB95" s="52"/>
      <c r="CMC95" s="52"/>
      <c r="CMD95" s="52"/>
      <c r="CME95" s="52"/>
      <c r="CMF95" s="52"/>
      <c r="CMG95" s="52"/>
      <c r="CMH95" s="52"/>
      <c r="CMI95" s="52"/>
      <c r="CMJ95" s="52"/>
      <c r="CMK95" s="52"/>
      <c r="CML95" s="52"/>
      <c r="CMM95" s="52"/>
      <c r="CMN95" s="52"/>
      <c r="CMO95" s="52"/>
      <c r="CMP95" s="52"/>
      <c r="CMQ95" s="52"/>
      <c r="CMR95" s="52"/>
      <c r="CMS95" s="52"/>
      <c r="CMT95" s="52"/>
      <c r="CMU95" s="52"/>
      <c r="CMV95" s="52"/>
      <c r="CMW95" s="52"/>
      <c r="CMX95" s="52"/>
      <c r="CMY95" s="52"/>
      <c r="CMZ95" s="52"/>
      <c r="CNA95" s="52"/>
      <c r="CNB95" s="52"/>
      <c r="CNC95" s="52"/>
      <c r="CND95" s="52"/>
      <c r="CNE95" s="52"/>
      <c r="CNF95" s="52"/>
      <c r="CNG95" s="52"/>
      <c r="CNH95" s="52"/>
      <c r="CNI95" s="52"/>
      <c r="CNJ95" s="52"/>
      <c r="CNK95" s="52"/>
      <c r="CNL95" s="52"/>
      <c r="CNM95" s="52"/>
      <c r="CNN95" s="52"/>
      <c r="CNO95" s="52"/>
      <c r="CNP95" s="52"/>
      <c r="CNQ95" s="52"/>
      <c r="CNR95" s="52"/>
      <c r="CNS95" s="52"/>
      <c r="CNT95" s="52"/>
      <c r="CNU95" s="52"/>
      <c r="CNV95" s="52"/>
      <c r="CNW95" s="52"/>
      <c r="CNX95" s="52"/>
      <c r="CNY95" s="52"/>
      <c r="CNZ95" s="52"/>
      <c r="COA95" s="52"/>
      <c r="COB95" s="52"/>
      <c r="COC95" s="52"/>
      <c r="COD95" s="52"/>
      <c r="COE95" s="52"/>
      <c r="COF95" s="52"/>
      <c r="COG95" s="52"/>
      <c r="COH95" s="52"/>
      <c r="COI95" s="52"/>
      <c r="COJ95" s="52"/>
      <c r="COK95" s="52"/>
      <c r="COL95" s="52"/>
      <c r="COM95" s="52"/>
      <c r="CON95" s="52"/>
      <c r="COO95" s="52"/>
      <c r="COP95" s="52"/>
      <c r="COQ95" s="52"/>
      <c r="COR95" s="52"/>
      <c r="COS95" s="52"/>
      <c r="COT95" s="52"/>
      <c r="COU95" s="52"/>
      <c r="COV95" s="52"/>
      <c r="COW95" s="52"/>
      <c r="COX95" s="52"/>
      <c r="COY95" s="52"/>
      <c r="COZ95" s="52"/>
      <c r="CPA95" s="52"/>
      <c r="CPB95" s="52"/>
      <c r="CPC95" s="52"/>
      <c r="CPD95" s="52"/>
      <c r="CPE95" s="52"/>
      <c r="CPF95" s="52"/>
      <c r="CPG95" s="52"/>
      <c r="CPH95" s="52"/>
      <c r="CPI95" s="52"/>
      <c r="CPJ95" s="52"/>
      <c r="CPK95" s="52"/>
      <c r="CPL95" s="52"/>
      <c r="CPM95" s="52"/>
      <c r="CPN95" s="52"/>
      <c r="CPO95" s="52"/>
      <c r="CPP95" s="52"/>
      <c r="CPQ95" s="52"/>
      <c r="CPR95" s="52"/>
      <c r="CPS95" s="52"/>
      <c r="CPT95" s="52"/>
      <c r="CPU95" s="52"/>
      <c r="CPV95" s="52"/>
      <c r="CPW95" s="52"/>
      <c r="CPX95" s="52"/>
      <c r="CPY95" s="52"/>
      <c r="CPZ95" s="52"/>
      <c r="CQA95" s="52"/>
      <c r="CQB95" s="52"/>
      <c r="CQC95" s="52"/>
      <c r="CQD95" s="52"/>
      <c r="CQE95" s="52"/>
      <c r="CQF95" s="52"/>
      <c r="CQG95" s="52"/>
      <c r="CQH95" s="52"/>
      <c r="CQI95" s="52"/>
      <c r="CQJ95" s="52"/>
      <c r="CQK95" s="52"/>
      <c r="CQL95" s="52"/>
      <c r="CQM95" s="52"/>
      <c r="CQN95" s="52"/>
      <c r="CQO95" s="52"/>
      <c r="CQP95" s="52"/>
      <c r="CQQ95" s="52"/>
      <c r="CQR95" s="52"/>
      <c r="CQS95" s="52"/>
      <c r="CQT95" s="52"/>
      <c r="CQU95" s="52"/>
      <c r="CQV95" s="52"/>
      <c r="CQW95" s="52"/>
      <c r="CQX95" s="52"/>
      <c r="CQY95" s="52"/>
      <c r="CQZ95" s="52"/>
      <c r="CRA95" s="52"/>
      <c r="CRB95" s="52"/>
      <c r="CRC95" s="52"/>
      <c r="CRD95" s="52"/>
      <c r="CRE95" s="52"/>
      <c r="CRF95" s="52"/>
      <c r="CRG95" s="52"/>
      <c r="CRH95" s="52"/>
      <c r="CRI95" s="52"/>
      <c r="CRJ95" s="52"/>
      <c r="CRK95" s="52"/>
      <c r="CRL95" s="52"/>
      <c r="CRM95" s="52"/>
      <c r="CRN95" s="52"/>
      <c r="CRO95" s="52"/>
      <c r="CRP95" s="52"/>
      <c r="CRQ95" s="52"/>
      <c r="CRR95" s="52"/>
      <c r="CRS95" s="52"/>
      <c r="CRT95" s="52"/>
      <c r="CRU95" s="52"/>
      <c r="CRV95" s="52"/>
      <c r="CRW95" s="52"/>
      <c r="CRX95" s="52"/>
      <c r="CRY95" s="52"/>
      <c r="CRZ95" s="52"/>
      <c r="CSA95" s="52"/>
      <c r="CSB95" s="52"/>
      <c r="CSC95" s="52"/>
      <c r="CSD95" s="52"/>
      <c r="CSE95" s="52"/>
      <c r="CSF95" s="52"/>
      <c r="CSG95" s="52"/>
      <c r="CSH95" s="52"/>
      <c r="CSI95" s="52"/>
      <c r="CSJ95" s="52"/>
      <c r="CSK95" s="52"/>
      <c r="CSL95" s="52"/>
      <c r="CSM95" s="52"/>
      <c r="CSN95" s="52"/>
      <c r="CSO95" s="52"/>
      <c r="CSP95" s="52"/>
      <c r="CSQ95" s="52"/>
      <c r="CSR95" s="52"/>
      <c r="CSS95" s="52"/>
      <c r="CST95" s="52"/>
      <c r="CSU95" s="52"/>
      <c r="CSV95" s="52"/>
      <c r="CSW95" s="52"/>
      <c r="CSX95" s="52"/>
      <c r="CSY95" s="52"/>
      <c r="CSZ95" s="52"/>
      <c r="CTA95" s="52"/>
      <c r="CTB95" s="52"/>
      <c r="CTC95" s="52"/>
      <c r="CTD95" s="52"/>
      <c r="CTE95" s="52"/>
      <c r="CTF95" s="52"/>
      <c r="CTG95" s="52"/>
      <c r="CTH95" s="52"/>
      <c r="CTI95" s="52"/>
      <c r="CTJ95" s="52"/>
      <c r="CTK95" s="52"/>
      <c r="CTL95" s="52"/>
      <c r="CTM95" s="52"/>
      <c r="CTN95" s="52"/>
      <c r="CTO95" s="52"/>
      <c r="CTP95" s="52"/>
      <c r="CTQ95" s="52"/>
      <c r="CTR95" s="52"/>
      <c r="CTS95" s="52"/>
      <c r="CTT95" s="52"/>
      <c r="CTU95" s="52"/>
      <c r="CTV95" s="52"/>
      <c r="CTW95" s="52"/>
      <c r="CTX95" s="52"/>
      <c r="CTY95" s="52"/>
      <c r="CTZ95" s="52"/>
      <c r="CUA95" s="52"/>
      <c r="CUB95" s="52"/>
      <c r="CUC95" s="52"/>
      <c r="CUD95" s="52"/>
      <c r="CUE95" s="52"/>
      <c r="CUF95" s="52"/>
      <c r="CUG95" s="52"/>
      <c r="CUH95" s="52"/>
      <c r="CUI95" s="52"/>
      <c r="CUJ95" s="52"/>
      <c r="CUK95" s="52"/>
      <c r="CUL95" s="52"/>
      <c r="CUM95" s="52"/>
      <c r="CUN95" s="52"/>
      <c r="CUO95" s="52"/>
      <c r="CUP95" s="52"/>
      <c r="CUQ95" s="52"/>
      <c r="CUR95" s="52"/>
      <c r="CUS95" s="52"/>
      <c r="CUT95" s="52"/>
      <c r="CUU95" s="52"/>
      <c r="CUV95" s="52"/>
      <c r="CUW95" s="52"/>
      <c r="CUX95" s="52"/>
      <c r="CUY95" s="52"/>
      <c r="CUZ95" s="52"/>
      <c r="CVA95" s="52"/>
      <c r="CVB95" s="52"/>
      <c r="CVC95" s="52"/>
      <c r="CVD95" s="52"/>
      <c r="CVE95" s="52"/>
      <c r="CVF95" s="52"/>
      <c r="CVG95" s="52"/>
      <c r="CVH95" s="52"/>
      <c r="CVI95" s="52"/>
      <c r="CVJ95" s="52"/>
      <c r="CVK95" s="52"/>
      <c r="CVL95" s="52"/>
      <c r="CVM95" s="52"/>
      <c r="CVN95" s="52"/>
      <c r="CVO95" s="52"/>
      <c r="CVP95" s="52"/>
      <c r="CVQ95" s="52"/>
      <c r="CVR95" s="52"/>
      <c r="CVS95" s="52"/>
      <c r="CVT95" s="52"/>
      <c r="CVU95" s="52"/>
      <c r="CVV95" s="52"/>
      <c r="CVW95" s="52"/>
      <c r="CVX95" s="52"/>
      <c r="CVY95" s="52"/>
      <c r="CVZ95" s="52"/>
      <c r="CWA95" s="52"/>
      <c r="CWB95" s="52"/>
      <c r="CWC95" s="52"/>
      <c r="CWD95" s="52"/>
      <c r="CWE95" s="52"/>
      <c r="CWF95" s="52"/>
      <c r="CWG95" s="52"/>
      <c r="CWH95" s="52"/>
      <c r="CWI95" s="52"/>
      <c r="CWJ95" s="52"/>
      <c r="CWK95" s="52"/>
      <c r="CWL95" s="52"/>
      <c r="CWM95" s="52"/>
      <c r="CWN95" s="52"/>
      <c r="CWO95" s="52"/>
      <c r="CWP95" s="52"/>
      <c r="CWQ95" s="52"/>
      <c r="CWR95" s="52"/>
      <c r="CWS95" s="52"/>
      <c r="CWT95" s="52"/>
      <c r="CWU95" s="52"/>
      <c r="CWV95" s="52"/>
      <c r="CWW95" s="52"/>
      <c r="CWX95" s="52"/>
      <c r="CWY95" s="52"/>
      <c r="CWZ95" s="52"/>
      <c r="CXA95" s="52"/>
      <c r="CXB95" s="52"/>
      <c r="CXC95" s="52"/>
      <c r="CXD95" s="52"/>
      <c r="CXE95" s="52"/>
      <c r="CXF95" s="52"/>
      <c r="CXG95" s="52"/>
      <c r="CXH95" s="52"/>
      <c r="CXI95" s="52"/>
      <c r="CXJ95" s="52"/>
      <c r="CXK95" s="52"/>
      <c r="CXL95" s="52"/>
      <c r="CXM95" s="52"/>
      <c r="CXN95" s="52"/>
      <c r="CXO95" s="52"/>
      <c r="CXP95" s="52"/>
      <c r="CXQ95" s="52"/>
      <c r="CXR95" s="52"/>
      <c r="CXS95" s="52"/>
      <c r="CXT95" s="52"/>
      <c r="CXU95" s="52"/>
      <c r="CXV95" s="52"/>
      <c r="CXW95" s="52"/>
      <c r="CXX95" s="52"/>
      <c r="CXY95" s="52"/>
      <c r="CXZ95" s="52"/>
      <c r="CYA95" s="52"/>
      <c r="CYB95" s="52"/>
      <c r="CYC95" s="52"/>
      <c r="CYD95" s="52"/>
      <c r="CYE95" s="52"/>
      <c r="CYF95" s="52"/>
      <c r="CYG95" s="52"/>
      <c r="CYH95" s="52"/>
      <c r="CYI95" s="52"/>
      <c r="CYJ95" s="52"/>
      <c r="CYK95" s="52"/>
      <c r="CYL95" s="52"/>
      <c r="CYM95" s="52"/>
      <c r="CYN95" s="52"/>
      <c r="CYO95" s="52"/>
      <c r="CYP95" s="52"/>
      <c r="CYQ95" s="52"/>
      <c r="CYR95" s="52"/>
      <c r="CYS95" s="52"/>
      <c r="CYT95" s="52"/>
      <c r="CYU95" s="52"/>
      <c r="CYV95" s="52"/>
      <c r="CYW95" s="52"/>
      <c r="CYX95" s="52"/>
      <c r="CYY95" s="52"/>
      <c r="CYZ95" s="52"/>
      <c r="CZA95" s="52"/>
      <c r="CZB95" s="52"/>
      <c r="CZC95" s="52"/>
      <c r="CZD95" s="52"/>
      <c r="CZE95" s="52"/>
      <c r="CZF95" s="52"/>
      <c r="CZG95" s="52"/>
      <c r="CZH95" s="52"/>
      <c r="CZI95" s="52"/>
      <c r="CZJ95" s="52"/>
      <c r="CZK95" s="52"/>
      <c r="CZL95" s="52"/>
      <c r="CZM95" s="52"/>
      <c r="CZN95" s="52"/>
      <c r="CZO95" s="52"/>
      <c r="CZP95" s="52"/>
      <c r="CZQ95" s="52"/>
      <c r="CZR95" s="52"/>
      <c r="CZS95" s="52"/>
      <c r="CZT95" s="52"/>
      <c r="CZU95" s="52"/>
      <c r="CZV95" s="52"/>
      <c r="CZW95" s="52"/>
      <c r="CZX95" s="52"/>
      <c r="CZY95" s="52"/>
      <c r="CZZ95" s="52"/>
      <c r="DAA95" s="52"/>
      <c r="DAB95" s="52"/>
      <c r="DAC95" s="52"/>
      <c r="DAD95" s="52"/>
      <c r="DAE95" s="52"/>
      <c r="DAF95" s="52"/>
      <c r="DAG95" s="52"/>
      <c r="DAH95" s="52"/>
      <c r="DAI95" s="52"/>
      <c r="DAJ95" s="52"/>
      <c r="DAK95" s="52"/>
      <c r="DAL95" s="52"/>
      <c r="DAM95" s="52"/>
      <c r="DAN95" s="52"/>
      <c r="DAO95" s="52"/>
      <c r="DAP95" s="52"/>
      <c r="DAQ95" s="52"/>
      <c r="DAR95" s="52"/>
      <c r="DAS95" s="52"/>
      <c r="DAT95" s="52"/>
      <c r="DAU95" s="52"/>
      <c r="DAV95" s="52"/>
      <c r="DAW95" s="52"/>
      <c r="DAX95" s="52"/>
      <c r="DAY95" s="52"/>
      <c r="DAZ95" s="52"/>
      <c r="DBA95" s="52"/>
      <c r="DBB95" s="52"/>
      <c r="DBC95" s="52"/>
      <c r="DBD95" s="52"/>
      <c r="DBE95" s="52"/>
      <c r="DBF95" s="52"/>
      <c r="DBG95" s="52"/>
      <c r="DBH95" s="52"/>
      <c r="DBI95" s="52"/>
      <c r="DBJ95" s="52"/>
      <c r="DBK95" s="52"/>
      <c r="DBL95" s="52"/>
      <c r="DBM95" s="52"/>
      <c r="DBN95" s="52"/>
      <c r="DBO95" s="52"/>
      <c r="DBP95" s="52"/>
      <c r="DBQ95" s="52"/>
      <c r="DBR95" s="52"/>
      <c r="DBS95" s="52"/>
      <c r="DBT95" s="52"/>
      <c r="DBU95" s="52"/>
      <c r="DBV95" s="52"/>
      <c r="DBW95" s="52"/>
      <c r="DBX95" s="52"/>
      <c r="DBY95" s="52"/>
      <c r="DBZ95" s="52"/>
      <c r="DCA95" s="52"/>
      <c r="DCB95" s="52"/>
      <c r="DCC95" s="52"/>
      <c r="DCD95" s="52"/>
      <c r="DCE95" s="52"/>
      <c r="DCF95" s="52"/>
      <c r="DCG95" s="52"/>
      <c r="DCH95" s="52"/>
      <c r="DCI95" s="52"/>
      <c r="DCJ95" s="52"/>
      <c r="DCK95" s="52"/>
      <c r="DCL95" s="52"/>
      <c r="DCM95" s="52"/>
      <c r="DCN95" s="52"/>
      <c r="DCO95" s="52"/>
      <c r="DCP95" s="52"/>
      <c r="DCQ95" s="52"/>
      <c r="DCR95" s="52"/>
      <c r="DCS95" s="52"/>
      <c r="DCT95" s="52"/>
      <c r="DCU95" s="52"/>
      <c r="DCV95" s="52"/>
      <c r="DCW95" s="52"/>
      <c r="DCX95" s="52"/>
      <c r="DCY95" s="52"/>
      <c r="DCZ95" s="52"/>
      <c r="DDA95" s="52"/>
      <c r="DDB95" s="52"/>
      <c r="DDC95" s="52"/>
      <c r="DDD95" s="52"/>
      <c r="DDE95" s="52"/>
      <c r="DDF95" s="52"/>
      <c r="DDG95" s="52"/>
      <c r="DDH95" s="52"/>
      <c r="DDI95" s="52"/>
      <c r="DDJ95" s="52"/>
      <c r="DDK95" s="52"/>
      <c r="DDL95" s="52"/>
      <c r="DDM95" s="52"/>
      <c r="DDN95" s="52"/>
      <c r="DDO95" s="52"/>
      <c r="DDP95" s="52"/>
      <c r="DDQ95" s="52"/>
      <c r="DDR95" s="52"/>
      <c r="DDS95" s="52"/>
      <c r="DDT95" s="52"/>
      <c r="DDU95" s="52"/>
      <c r="DDV95" s="52"/>
      <c r="DDW95" s="52"/>
      <c r="DDX95" s="52"/>
      <c r="DDY95" s="52"/>
      <c r="DDZ95" s="52"/>
      <c r="DEA95" s="52"/>
      <c r="DEB95" s="52"/>
      <c r="DEC95" s="52"/>
      <c r="DED95" s="52"/>
      <c r="DEE95" s="52"/>
      <c r="DEF95" s="52"/>
      <c r="DEG95" s="52"/>
      <c r="DEH95" s="52"/>
      <c r="DEI95" s="52"/>
      <c r="DEJ95" s="52"/>
      <c r="DEK95" s="52"/>
      <c r="DEL95" s="52"/>
      <c r="DEM95" s="52"/>
      <c r="DEN95" s="52"/>
      <c r="DEO95" s="52"/>
      <c r="DEP95" s="52"/>
      <c r="DEQ95" s="52"/>
      <c r="DER95" s="52"/>
      <c r="DES95" s="52"/>
      <c r="DET95" s="52"/>
      <c r="DEU95" s="52"/>
      <c r="DEV95" s="52"/>
      <c r="DEW95" s="52"/>
      <c r="DEX95" s="52"/>
      <c r="DEY95" s="52"/>
      <c r="DEZ95" s="52"/>
      <c r="DFA95" s="52"/>
      <c r="DFB95" s="52"/>
      <c r="DFC95" s="52"/>
      <c r="DFD95" s="52"/>
      <c r="DFE95" s="52"/>
      <c r="DFF95" s="52"/>
      <c r="DFG95" s="52"/>
      <c r="DFH95" s="52"/>
      <c r="DFI95" s="52"/>
      <c r="DFJ95" s="52"/>
      <c r="DFK95" s="52"/>
      <c r="DFL95" s="52"/>
      <c r="DFM95" s="52"/>
      <c r="DFN95" s="52"/>
      <c r="DFO95" s="52"/>
      <c r="DFP95" s="52"/>
      <c r="DFQ95" s="52"/>
      <c r="DFR95" s="52"/>
      <c r="DFS95" s="52"/>
      <c r="DFT95" s="52"/>
      <c r="DFU95" s="52"/>
      <c r="DFV95" s="52"/>
      <c r="DFW95" s="52"/>
      <c r="DFX95" s="52"/>
      <c r="DFY95" s="52"/>
      <c r="DFZ95" s="52"/>
      <c r="DGA95" s="52"/>
      <c r="DGB95" s="52"/>
      <c r="DGC95" s="52"/>
      <c r="DGD95" s="52"/>
      <c r="DGE95" s="52"/>
      <c r="DGF95" s="52"/>
      <c r="DGG95" s="52"/>
      <c r="DGH95" s="52"/>
      <c r="DGI95" s="52"/>
      <c r="DGJ95" s="52"/>
      <c r="DGK95" s="52"/>
      <c r="DGL95" s="52"/>
      <c r="DGM95" s="52"/>
      <c r="DGN95" s="52"/>
      <c r="DGO95" s="52"/>
      <c r="DGP95" s="52"/>
      <c r="DGQ95" s="52"/>
      <c r="DGR95" s="52"/>
      <c r="DGS95" s="52"/>
      <c r="DGT95" s="52"/>
      <c r="DGU95" s="52"/>
      <c r="DGV95" s="52"/>
      <c r="DGW95" s="52"/>
      <c r="DGX95" s="52"/>
      <c r="DGY95" s="52"/>
      <c r="DGZ95" s="52"/>
      <c r="DHA95" s="52"/>
      <c r="DHB95" s="52"/>
      <c r="DHC95" s="52"/>
      <c r="DHD95" s="52"/>
      <c r="DHE95" s="52"/>
      <c r="DHF95" s="52"/>
      <c r="DHG95" s="52"/>
      <c r="DHH95" s="52"/>
      <c r="DHI95" s="52"/>
      <c r="DHJ95" s="52"/>
      <c r="DHK95" s="52"/>
      <c r="DHL95" s="52"/>
      <c r="DHM95" s="52"/>
      <c r="DHN95" s="52"/>
      <c r="DHO95" s="52"/>
      <c r="DHP95" s="52"/>
      <c r="DHQ95" s="52"/>
      <c r="DHR95" s="52"/>
      <c r="DHS95" s="52"/>
      <c r="DHT95" s="52"/>
      <c r="DHU95" s="52"/>
      <c r="DHV95" s="52"/>
      <c r="DHW95" s="52"/>
      <c r="DHX95" s="52"/>
      <c r="DHY95" s="52"/>
      <c r="DHZ95" s="52"/>
      <c r="DIA95" s="52"/>
      <c r="DIB95" s="52"/>
      <c r="DIC95" s="52"/>
      <c r="DID95" s="52"/>
      <c r="DIE95" s="52"/>
      <c r="DIF95" s="52"/>
      <c r="DIG95" s="52"/>
      <c r="DIH95" s="52"/>
      <c r="DII95" s="52"/>
      <c r="DIJ95" s="52"/>
      <c r="DIK95" s="52"/>
      <c r="DIL95" s="52"/>
      <c r="DIM95" s="52"/>
      <c r="DIN95" s="52"/>
      <c r="DIO95" s="52"/>
      <c r="DIP95" s="52"/>
      <c r="DIQ95" s="52"/>
      <c r="DIR95" s="52"/>
      <c r="DIS95" s="52"/>
      <c r="DIT95" s="52"/>
      <c r="DIU95" s="52"/>
      <c r="DIV95" s="52"/>
      <c r="DIW95" s="52"/>
      <c r="DIX95" s="52"/>
      <c r="DIY95" s="52"/>
      <c r="DIZ95" s="52"/>
      <c r="DJA95" s="52"/>
      <c r="DJB95" s="52"/>
      <c r="DJC95" s="52"/>
      <c r="DJD95" s="52"/>
      <c r="DJE95" s="52"/>
      <c r="DJF95" s="52"/>
      <c r="DJG95" s="52"/>
      <c r="DJH95" s="52"/>
      <c r="DJI95" s="52"/>
      <c r="DJJ95" s="52"/>
      <c r="DJK95" s="52"/>
      <c r="DJL95" s="52"/>
      <c r="DJM95" s="52"/>
      <c r="DJN95" s="52"/>
      <c r="DJO95" s="52"/>
      <c r="DJP95" s="52"/>
      <c r="DJQ95" s="52"/>
      <c r="DJR95" s="52"/>
      <c r="DJS95" s="52"/>
      <c r="DJT95" s="52"/>
      <c r="DJU95" s="52"/>
      <c r="DJV95" s="52"/>
      <c r="DJW95" s="52"/>
      <c r="DJX95" s="52"/>
      <c r="DJY95" s="52"/>
      <c r="DJZ95" s="52"/>
      <c r="DKA95" s="52"/>
      <c r="DKB95" s="52"/>
      <c r="DKC95" s="52"/>
      <c r="DKD95" s="52"/>
      <c r="DKE95" s="52"/>
      <c r="DKF95" s="52"/>
      <c r="DKG95" s="52"/>
      <c r="DKH95" s="52"/>
      <c r="DKI95" s="52"/>
      <c r="DKJ95" s="52"/>
      <c r="DKK95" s="52"/>
      <c r="DKL95" s="52"/>
      <c r="DKM95" s="52"/>
      <c r="DKN95" s="52"/>
      <c r="DKO95" s="52"/>
      <c r="DKP95" s="52"/>
      <c r="DKQ95" s="52"/>
      <c r="DKR95" s="52"/>
      <c r="DKS95" s="52"/>
      <c r="DKT95" s="52"/>
      <c r="DKU95" s="52"/>
      <c r="DKV95" s="52"/>
      <c r="DKW95" s="52"/>
      <c r="DKX95" s="52"/>
      <c r="DKY95" s="52"/>
      <c r="DKZ95" s="52"/>
      <c r="DLA95" s="52"/>
      <c r="DLB95" s="52"/>
      <c r="DLC95" s="52"/>
      <c r="DLD95" s="52"/>
      <c r="DLE95" s="52"/>
      <c r="DLF95" s="52"/>
      <c r="DLG95" s="52"/>
      <c r="DLH95" s="52"/>
      <c r="DLI95" s="52"/>
      <c r="DLJ95" s="52"/>
      <c r="DLK95" s="52"/>
      <c r="DLL95" s="52"/>
      <c r="DLM95" s="52"/>
      <c r="DLN95" s="52"/>
      <c r="DLO95" s="52"/>
      <c r="DLP95" s="52"/>
      <c r="DLQ95" s="52"/>
      <c r="DLR95" s="52"/>
      <c r="DLS95" s="52"/>
      <c r="DLT95" s="52"/>
      <c r="DLU95" s="52"/>
      <c r="DLV95" s="52"/>
      <c r="DLW95" s="52"/>
      <c r="DLX95" s="52"/>
      <c r="DLY95" s="52"/>
      <c r="DLZ95" s="52"/>
      <c r="DMA95" s="52"/>
      <c r="DMB95" s="52"/>
      <c r="DMC95" s="52"/>
      <c r="DMD95" s="52"/>
      <c r="DME95" s="52"/>
      <c r="DMF95" s="52"/>
      <c r="DMG95" s="52"/>
      <c r="DMH95" s="52"/>
      <c r="DMI95" s="52"/>
      <c r="DMJ95" s="52"/>
      <c r="DMK95" s="52"/>
      <c r="DML95" s="52"/>
      <c r="DMM95" s="52"/>
      <c r="DMN95" s="52"/>
      <c r="DMO95" s="52"/>
      <c r="DMP95" s="52"/>
      <c r="DMQ95" s="52"/>
      <c r="DMR95" s="52"/>
      <c r="DMS95" s="52"/>
      <c r="DMT95" s="52"/>
      <c r="DMU95" s="52"/>
      <c r="DMV95" s="52"/>
      <c r="DMW95" s="52"/>
      <c r="DMX95" s="52"/>
      <c r="DMY95" s="52"/>
      <c r="DMZ95" s="52"/>
      <c r="DNA95" s="52"/>
      <c r="DNB95" s="52"/>
      <c r="DNC95" s="52"/>
      <c r="DND95" s="52"/>
      <c r="DNE95" s="52"/>
      <c r="DNF95" s="52"/>
      <c r="DNG95" s="52"/>
      <c r="DNH95" s="52"/>
      <c r="DNI95" s="52"/>
      <c r="DNJ95" s="52"/>
      <c r="DNK95" s="52"/>
      <c r="DNL95" s="52"/>
      <c r="DNM95" s="52"/>
      <c r="DNN95" s="52"/>
      <c r="DNO95" s="52"/>
      <c r="DNP95" s="52"/>
      <c r="DNQ95" s="52"/>
      <c r="DNR95" s="52"/>
      <c r="DNS95" s="52"/>
      <c r="DNT95" s="52"/>
      <c r="DNU95" s="52"/>
      <c r="DNV95" s="52"/>
      <c r="DNW95" s="52"/>
      <c r="DNX95" s="52"/>
      <c r="DNY95" s="52"/>
      <c r="DNZ95" s="52"/>
      <c r="DOA95" s="52"/>
      <c r="DOB95" s="52"/>
      <c r="DOC95" s="52"/>
      <c r="DOD95" s="52"/>
      <c r="DOE95" s="52"/>
      <c r="DOF95" s="52"/>
      <c r="DOG95" s="52"/>
      <c r="DOH95" s="52"/>
      <c r="DOI95" s="52"/>
      <c r="DOJ95" s="52"/>
      <c r="DOK95" s="52"/>
      <c r="DOL95" s="52"/>
      <c r="DOM95" s="52"/>
      <c r="DON95" s="52"/>
      <c r="DOO95" s="52"/>
      <c r="DOP95" s="52"/>
      <c r="DOQ95" s="52"/>
      <c r="DOR95" s="52"/>
      <c r="DOS95" s="52"/>
      <c r="DOT95" s="52"/>
      <c r="DOU95" s="52"/>
      <c r="DOV95" s="52"/>
      <c r="DOW95" s="52"/>
      <c r="DOX95" s="52"/>
      <c r="DOY95" s="52"/>
      <c r="DOZ95" s="52"/>
      <c r="DPA95" s="52"/>
      <c r="DPB95" s="52"/>
      <c r="DPC95" s="52"/>
      <c r="DPD95" s="52"/>
      <c r="DPE95" s="52"/>
      <c r="DPF95" s="52"/>
      <c r="DPG95" s="52"/>
      <c r="DPH95" s="52"/>
      <c r="DPI95" s="52"/>
      <c r="DPJ95" s="52"/>
      <c r="DPK95" s="52"/>
      <c r="DPL95" s="52"/>
      <c r="DPM95" s="52"/>
      <c r="DPN95" s="52"/>
      <c r="DPO95" s="52"/>
      <c r="DPP95" s="52"/>
      <c r="DPQ95" s="52"/>
      <c r="DPR95" s="52"/>
      <c r="DPS95" s="52"/>
      <c r="DPT95" s="52"/>
      <c r="DPU95" s="52"/>
      <c r="DPV95" s="52"/>
      <c r="DPW95" s="52"/>
      <c r="DPX95" s="52"/>
      <c r="DPY95" s="52"/>
      <c r="DPZ95" s="52"/>
      <c r="DQA95" s="52"/>
      <c r="DQB95" s="52"/>
      <c r="DQC95" s="52"/>
      <c r="DQD95" s="52"/>
      <c r="DQE95" s="52"/>
      <c r="DQF95" s="52"/>
      <c r="DQG95" s="52"/>
      <c r="DQH95" s="52"/>
      <c r="DQI95" s="52"/>
      <c r="DQJ95" s="52"/>
      <c r="DQK95" s="52"/>
      <c r="DQL95" s="52"/>
      <c r="DQM95" s="52"/>
      <c r="DQN95" s="52"/>
      <c r="DQO95" s="52"/>
      <c r="DQP95" s="52"/>
      <c r="DQQ95" s="52"/>
      <c r="DQR95" s="52"/>
      <c r="DQS95" s="52"/>
      <c r="DQT95" s="52"/>
      <c r="DQU95" s="52"/>
      <c r="DQV95" s="52"/>
      <c r="DQW95" s="52"/>
      <c r="DQX95" s="52"/>
      <c r="DQY95" s="52"/>
      <c r="DQZ95" s="52"/>
      <c r="DRA95" s="52"/>
      <c r="DRB95" s="52"/>
      <c r="DRC95" s="52"/>
      <c r="DRD95" s="52"/>
      <c r="DRE95" s="52"/>
      <c r="DRF95" s="52"/>
      <c r="DRG95" s="52"/>
      <c r="DRH95" s="52"/>
      <c r="DRI95" s="52"/>
      <c r="DRJ95" s="52"/>
      <c r="DRK95" s="52"/>
      <c r="DRL95" s="52"/>
      <c r="DRM95" s="52"/>
      <c r="DRN95" s="52"/>
      <c r="DRO95" s="52"/>
      <c r="DRP95" s="52"/>
      <c r="DRQ95" s="52"/>
      <c r="DRR95" s="52"/>
      <c r="DRS95" s="52"/>
      <c r="DRT95" s="52"/>
      <c r="DRU95" s="52"/>
      <c r="DRV95" s="52"/>
      <c r="DRW95" s="52"/>
      <c r="DRX95" s="52"/>
      <c r="DRY95" s="52"/>
      <c r="DRZ95" s="52"/>
      <c r="DSA95" s="52"/>
      <c r="DSB95" s="52"/>
      <c r="DSC95" s="52"/>
      <c r="DSD95" s="52"/>
      <c r="DSE95" s="52"/>
      <c r="DSF95" s="52"/>
      <c r="DSG95" s="52"/>
      <c r="DSH95" s="52"/>
      <c r="DSI95" s="52"/>
      <c r="DSJ95" s="52"/>
      <c r="DSK95" s="52"/>
      <c r="DSL95" s="52"/>
      <c r="DSM95" s="52"/>
      <c r="DSN95" s="52"/>
      <c r="DSO95" s="52"/>
      <c r="DSP95" s="52"/>
      <c r="DSQ95" s="52"/>
      <c r="DSR95" s="52"/>
      <c r="DSS95" s="52"/>
      <c r="DST95" s="52"/>
      <c r="DSU95" s="52"/>
      <c r="DSV95" s="52"/>
      <c r="DSW95" s="52"/>
      <c r="DSX95" s="52"/>
      <c r="DSY95" s="52"/>
      <c r="DSZ95" s="52"/>
      <c r="DTA95" s="52"/>
      <c r="DTB95" s="52"/>
      <c r="DTC95" s="52"/>
      <c r="DTD95" s="52"/>
      <c r="DTE95" s="52"/>
      <c r="DTF95" s="52"/>
      <c r="DTG95" s="52"/>
      <c r="DTH95" s="52"/>
      <c r="DTI95" s="52"/>
      <c r="DTJ95" s="52"/>
      <c r="DTK95" s="52"/>
      <c r="DTL95" s="52"/>
      <c r="DTM95" s="52"/>
      <c r="DTN95" s="52"/>
      <c r="DTO95" s="52"/>
      <c r="DTP95" s="52"/>
      <c r="DTQ95" s="52"/>
      <c r="DTR95" s="52"/>
      <c r="DTS95" s="52"/>
      <c r="DTT95" s="52"/>
      <c r="DTU95" s="52"/>
      <c r="DTV95" s="52"/>
      <c r="DTW95" s="52"/>
      <c r="DTX95" s="52"/>
      <c r="DTY95" s="52"/>
      <c r="DTZ95" s="52"/>
      <c r="DUA95" s="52"/>
      <c r="DUB95" s="52"/>
      <c r="DUC95" s="52"/>
      <c r="DUD95" s="52"/>
      <c r="DUE95" s="52"/>
      <c r="DUF95" s="52"/>
      <c r="DUG95" s="52"/>
      <c r="DUH95" s="52"/>
      <c r="DUI95" s="52"/>
      <c r="DUJ95" s="52"/>
      <c r="DUK95" s="52"/>
      <c r="DUL95" s="52"/>
      <c r="DUM95" s="52"/>
      <c r="DUN95" s="52"/>
      <c r="DUO95" s="52"/>
      <c r="DUP95" s="52"/>
      <c r="DUQ95" s="52"/>
      <c r="DUR95" s="52"/>
      <c r="DUS95" s="52"/>
      <c r="DUT95" s="52"/>
      <c r="DUU95" s="52"/>
      <c r="DUV95" s="52"/>
      <c r="DUW95" s="52"/>
      <c r="DUX95" s="52"/>
      <c r="DUY95" s="52"/>
      <c r="DUZ95" s="52"/>
      <c r="DVA95" s="52"/>
      <c r="DVB95" s="52"/>
      <c r="DVC95" s="52"/>
      <c r="DVD95" s="52"/>
      <c r="DVE95" s="52"/>
      <c r="DVF95" s="52"/>
      <c r="DVG95" s="52"/>
      <c r="DVH95" s="52"/>
      <c r="DVI95" s="52"/>
      <c r="DVJ95" s="52"/>
      <c r="DVK95" s="52"/>
      <c r="DVL95" s="52"/>
      <c r="DVM95" s="52"/>
      <c r="DVN95" s="52"/>
      <c r="DVO95" s="52"/>
      <c r="DVP95" s="52"/>
      <c r="DVQ95" s="52"/>
      <c r="DVR95" s="52"/>
      <c r="DVS95" s="52"/>
      <c r="DVT95" s="52"/>
      <c r="DVU95" s="52"/>
      <c r="DVV95" s="52"/>
      <c r="DVW95" s="52"/>
      <c r="DVX95" s="52"/>
      <c r="DVY95" s="52"/>
      <c r="DVZ95" s="52"/>
      <c r="DWA95" s="52"/>
      <c r="DWB95" s="52"/>
      <c r="DWC95" s="52"/>
      <c r="DWD95" s="52"/>
      <c r="DWE95" s="52"/>
      <c r="DWF95" s="52"/>
      <c r="DWG95" s="52"/>
      <c r="DWH95" s="52"/>
      <c r="DWI95" s="52"/>
      <c r="DWJ95" s="52"/>
      <c r="DWK95" s="52"/>
      <c r="DWL95" s="52"/>
      <c r="DWM95" s="52"/>
      <c r="DWN95" s="52"/>
      <c r="DWO95" s="52"/>
      <c r="DWP95" s="52"/>
      <c r="DWQ95" s="52"/>
      <c r="DWR95" s="52"/>
      <c r="DWS95" s="52"/>
      <c r="DWT95" s="52"/>
      <c r="DWU95" s="52"/>
      <c r="DWV95" s="52"/>
      <c r="DWW95" s="52"/>
      <c r="DWX95" s="52"/>
      <c r="DWY95" s="52"/>
      <c r="DWZ95" s="52"/>
      <c r="DXA95" s="52"/>
      <c r="DXB95" s="52"/>
      <c r="DXC95" s="52"/>
      <c r="DXD95" s="52"/>
      <c r="DXE95" s="52"/>
      <c r="DXF95" s="52"/>
      <c r="DXG95" s="52"/>
      <c r="DXH95" s="52"/>
      <c r="DXI95" s="52"/>
      <c r="DXJ95" s="52"/>
      <c r="DXK95" s="52"/>
      <c r="DXL95" s="52"/>
      <c r="DXM95" s="52"/>
      <c r="DXN95" s="52"/>
      <c r="DXO95" s="52"/>
      <c r="DXP95" s="52"/>
      <c r="DXQ95" s="52"/>
      <c r="DXR95" s="52"/>
      <c r="DXS95" s="52"/>
      <c r="DXT95" s="52"/>
      <c r="DXU95" s="52"/>
      <c r="DXV95" s="52"/>
      <c r="DXW95" s="52"/>
      <c r="DXX95" s="52"/>
      <c r="DXY95" s="52"/>
      <c r="DXZ95" s="52"/>
      <c r="DYA95" s="52"/>
      <c r="DYB95" s="52"/>
      <c r="DYC95" s="52"/>
      <c r="DYD95" s="52"/>
      <c r="DYE95" s="52"/>
      <c r="DYF95" s="52"/>
      <c r="DYG95" s="52"/>
      <c r="DYH95" s="52"/>
      <c r="DYI95" s="52"/>
      <c r="DYJ95" s="52"/>
      <c r="DYK95" s="52"/>
      <c r="DYL95" s="52"/>
      <c r="DYM95" s="52"/>
      <c r="DYN95" s="52"/>
      <c r="DYO95" s="52"/>
      <c r="DYP95" s="52"/>
      <c r="DYQ95" s="52"/>
      <c r="DYR95" s="52"/>
      <c r="DYS95" s="52"/>
      <c r="DYT95" s="52"/>
      <c r="DYU95" s="52"/>
      <c r="DYV95" s="52"/>
      <c r="DYW95" s="52"/>
      <c r="DYX95" s="52"/>
      <c r="DYY95" s="52"/>
      <c r="DYZ95" s="52"/>
      <c r="DZA95" s="52"/>
      <c r="DZB95" s="52"/>
      <c r="DZC95" s="52"/>
      <c r="DZD95" s="52"/>
      <c r="DZE95" s="52"/>
      <c r="DZF95" s="52"/>
      <c r="DZG95" s="52"/>
      <c r="DZH95" s="52"/>
      <c r="DZI95" s="52"/>
      <c r="DZJ95" s="52"/>
      <c r="DZK95" s="52"/>
      <c r="DZL95" s="52"/>
      <c r="DZM95" s="52"/>
      <c r="DZN95" s="52"/>
      <c r="DZO95" s="52"/>
      <c r="DZP95" s="52"/>
      <c r="DZQ95" s="52"/>
      <c r="DZR95" s="52"/>
      <c r="DZS95" s="52"/>
      <c r="DZT95" s="52"/>
      <c r="DZU95" s="52"/>
      <c r="DZV95" s="52"/>
      <c r="DZW95" s="52"/>
      <c r="DZX95" s="52"/>
      <c r="DZY95" s="52"/>
      <c r="DZZ95" s="52"/>
      <c r="EAA95" s="52"/>
      <c r="EAB95" s="52"/>
      <c r="EAC95" s="52"/>
      <c r="EAD95" s="52"/>
      <c r="EAE95" s="52"/>
      <c r="EAF95" s="52"/>
      <c r="EAG95" s="52"/>
      <c r="EAH95" s="52"/>
      <c r="EAI95" s="52"/>
      <c r="EAJ95" s="52"/>
      <c r="EAK95" s="52"/>
      <c r="EAL95" s="52"/>
      <c r="EAM95" s="52"/>
      <c r="EAN95" s="52"/>
      <c r="EAO95" s="52"/>
      <c r="EAP95" s="52"/>
      <c r="EAQ95" s="52"/>
      <c r="EAR95" s="52"/>
      <c r="EAS95" s="52"/>
      <c r="EAT95" s="52"/>
      <c r="EAU95" s="52"/>
      <c r="EAV95" s="52"/>
      <c r="EAW95" s="52"/>
      <c r="EAX95" s="52"/>
      <c r="EAY95" s="52"/>
      <c r="EAZ95" s="52"/>
      <c r="EBA95" s="52"/>
      <c r="EBB95" s="52"/>
      <c r="EBC95" s="52"/>
      <c r="EBD95" s="52"/>
      <c r="EBE95" s="52"/>
      <c r="EBF95" s="52"/>
      <c r="EBG95" s="52"/>
      <c r="EBH95" s="52"/>
      <c r="EBI95" s="52"/>
      <c r="EBJ95" s="52"/>
      <c r="EBK95" s="52"/>
      <c r="EBL95" s="52"/>
      <c r="EBM95" s="52"/>
      <c r="EBN95" s="52"/>
      <c r="EBO95" s="52"/>
      <c r="EBP95" s="52"/>
      <c r="EBQ95" s="52"/>
      <c r="EBR95" s="52"/>
      <c r="EBS95" s="52"/>
      <c r="EBT95" s="52"/>
      <c r="EBU95" s="52"/>
      <c r="EBV95" s="52"/>
      <c r="EBW95" s="52"/>
      <c r="EBX95" s="52"/>
      <c r="EBY95" s="52"/>
      <c r="EBZ95" s="52"/>
      <c r="ECA95" s="52"/>
      <c r="ECB95" s="52"/>
      <c r="ECC95" s="52"/>
      <c r="ECD95" s="52"/>
      <c r="ECE95" s="52"/>
      <c r="ECF95" s="52"/>
      <c r="ECG95" s="52"/>
      <c r="ECH95" s="52"/>
      <c r="ECI95" s="52"/>
      <c r="ECJ95" s="52"/>
      <c r="ECK95" s="52"/>
      <c r="ECL95" s="52"/>
      <c r="ECM95" s="52"/>
      <c r="ECN95" s="52"/>
      <c r="ECO95" s="52"/>
      <c r="ECP95" s="52"/>
      <c r="ECQ95" s="52"/>
      <c r="ECR95" s="52"/>
      <c r="ECS95" s="52"/>
      <c r="ECT95" s="52"/>
      <c r="ECU95" s="52"/>
      <c r="ECV95" s="52"/>
      <c r="ECW95" s="52"/>
      <c r="ECX95" s="52"/>
      <c r="ECY95" s="52"/>
      <c r="ECZ95" s="52"/>
      <c r="EDA95" s="52"/>
      <c r="EDB95" s="52"/>
      <c r="EDC95" s="52"/>
      <c r="EDD95" s="52"/>
      <c r="EDE95" s="52"/>
      <c r="EDF95" s="52"/>
      <c r="EDG95" s="52"/>
      <c r="EDH95" s="52"/>
      <c r="EDI95" s="52"/>
      <c r="EDJ95" s="52"/>
      <c r="EDK95" s="52"/>
      <c r="EDL95" s="52"/>
      <c r="EDM95" s="52"/>
      <c r="EDN95" s="52"/>
      <c r="EDO95" s="52"/>
      <c r="EDP95" s="52"/>
      <c r="EDQ95" s="52"/>
      <c r="EDR95" s="52"/>
      <c r="EDS95" s="52"/>
      <c r="EDT95" s="52"/>
      <c r="EDU95" s="52"/>
      <c r="EDV95" s="52"/>
      <c r="EDW95" s="52"/>
      <c r="EDX95" s="52"/>
      <c r="EDY95" s="52"/>
      <c r="EDZ95" s="52"/>
      <c r="EEA95" s="52"/>
      <c r="EEB95" s="52"/>
      <c r="EEC95" s="52"/>
      <c r="EED95" s="52"/>
      <c r="EEE95" s="52"/>
      <c r="EEF95" s="52"/>
      <c r="EEG95" s="52"/>
      <c r="EEH95" s="52"/>
      <c r="EEI95" s="52"/>
      <c r="EEJ95" s="52"/>
      <c r="EEK95" s="52"/>
      <c r="EEL95" s="52"/>
      <c r="EEM95" s="52"/>
      <c r="EEN95" s="52"/>
      <c r="EEO95" s="52"/>
      <c r="EEP95" s="52"/>
      <c r="EEQ95" s="52"/>
      <c r="EER95" s="52"/>
      <c r="EES95" s="52"/>
      <c r="EET95" s="52"/>
      <c r="EEU95" s="52"/>
      <c r="EEV95" s="52"/>
      <c r="EEW95" s="52"/>
      <c r="EEX95" s="52"/>
      <c r="EEY95" s="52"/>
      <c r="EEZ95" s="52"/>
      <c r="EFA95" s="52"/>
      <c r="EFB95" s="52"/>
      <c r="EFC95" s="52"/>
      <c r="EFD95" s="52"/>
      <c r="EFE95" s="52"/>
      <c r="EFF95" s="52"/>
      <c r="EFG95" s="52"/>
      <c r="EFH95" s="52"/>
      <c r="EFI95" s="52"/>
      <c r="EFJ95" s="52"/>
      <c r="EFK95" s="52"/>
      <c r="EFL95" s="52"/>
      <c r="EFM95" s="52"/>
      <c r="EFN95" s="52"/>
      <c r="EFO95" s="52"/>
      <c r="EFP95" s="52"/>
      <c r="EFQ95" s="52"/>
      <c r="EFR95" s="52"/>
      <c r="EFS95" s="52"/>
      <c r="EFT95" s="52"/>
      <c r="EFU95" s="52"/>
      <c r="EFV95" s="52"/>
      <c r="EFW95" s="52"/>
      <c r="EFX95" s="52"/>
      <c r="EFY95" s="52"/>
      <c r="EFZ95" s="52"/>
      <c r="EGA95" s="52"/>
      <c r="EGB95" s="52"/>
      <c r="EGC95" s="52"/>
      <c r="EGD95" s="52"/>
      <c r="EGE95" s="52"/>
      <c r="EGF95" s="52"/>
      <c r="EGG95" s="52"/>
      <c r="EGH95" s="52"/>
      <c r="EGI95" s="52"/>
      <c r="EGJ95" s="52"/>
      <c r="EGK95" s="52"/>
      <c r="EGL95" s="52"/>
      <c r="EGM95" s="52"/>
      <c r="EGN95" s="52"/>
      <c r="EGO95" s="52"/>
      <c r="EGP95" s="52"/>
      <c r="EGQ95" s="52"/>
      <c r="EGR95" s="52"/>
      <c r="EGS95" s="52"/>
      <c r="EGT95" s="52"/>
      <c r="EGU95" s="52"/>
      <c r="EGV95" s="52"/>
      <c r="EGW95" s="52"/>
      <c r="EGX95" s="52"/>
      <c r="EGY95" s="52"/>
      <c r="EGZ95" s="52"/>
      <c r="EHA95" s="52"/>
      <c r="EHB95" s="52"/>
      <c r="EHC95" s="52"/>
      <c r="EHD95" s="52"/>
      <c r="EHE95" s="52"/>
      <c r="EHF95" s="52"/>
      <c r="EHG95" s="52"/>
      <c r="EHH95" s="52"/>
      <c r="EHI95" s="52"/>
      <c r="EHJ95" s="52"/>
      <c r="EHK95" s="52"/>
      <c r="EHL95" s="52"/>
      <c r="EHM95" s="52"/>
      <c r="EHN95" s="52"/>
      <c r="EHO95" s="52"/>
      <c r="EHP95" s="52"/>
      <c r="EHQ95" s="52"/>
      <c r="EHR95" s="52"/>
      <c r="EHS95" s="52"/>
      <c r="EHT95" s="52"/>
      <c r="EHU95" s="52"/>
      <c r="EHV95" s="52"/>
      <c r="EHW95" s="52"/>
      <c r="EHX95" s="52"/>
      <c r="EHY95" s="52"/>
      <c r="EHZ95" s="52"/>
      <c r="EIA95" s="52"/>
      <c r="EIB95" s="52"/>
      <c r="EIC95" s="52"/>
      <c r="EID95" s="52"/>
      <c r="EIE95" s="52"/>
      <c r="EIF95" s="52"/>
      <c r="EIG95" s="52"/>
      <c r="EIH95" s="52"/>
      <c r="EII95" s="52"/>
      <c r="EIJ95" s="52"/>
      <c r="EIK95" s="52"/>
      <c r="EIL95" s="52"/>
      <c r="EIM95" s="52"/>
      <c r="EIN95" s="52"/>
      <c r="EIO95" s="52"/>
      <c r="EIP95" s="52"/>
      <c r="EIQ95" s="52"/>
      <c r="EIR95" s="52"/>
      <c r="EIS95" s="52"/>
      <c r="EIT95" s="52"/>
      <c r="EIU95" s="52"/>
      <c r="EIV95" s="52"/>
      <c r="EIW95" s="52"/>
      <c r="EIX95" s="52"/>
      <c r="EIY95" s="52"/>
      <c r="EIZ95" s="52"/>
      <c r="EJA95" s="52"/>
      <c r="EJB95" s="52"/>
      <c r="EJC95" s="52"/>
      <c r="EJD95" s="52"/>
      <c r="EJE95" s="52"/>
      <c r="EJF95" s="52"/>
      <c r="EJG95" s="52"/>
      <c r="EJH95" s="52"/>
      <c r="EJI95" s="52"/>
      <c r="EJJ95" s="52"/>
      <c r="EJK95" s="52"/>
      <c r="EJL95" s="52"/>
      <c r="EJM95" s="52"/>
      <c r="EJN95" s="52"/>
      <c r="EJO95" s="52"/>
      <c r="EJP95" s="52"/>
      <c r="EJQ95" s="52"/>
      <c r="EJR95" s="52"/>
      <c r="EJS95" s="52"/>
      <c r="EJT95" s="52"/>
      <c r="EJU95" s="52"/>
      <c r="EJV95" s="52"/>
      <c r="EJW95" s="52"/>
      <c r="EJX95" s="52"/>
      <c r="EJY95" s="52"/>
      <c r="EJZ95" s="52"/>
      <c r="EKA95" s="52"/>
      <c r="EKB95" s="52"/>
      <c r="EKC95" s="52"/>
      <c r="EKD95" s="52"/>
      <c r="EKE95" s="52"/>
      <c r="EKF95" s="52"/>
      <c r="EKG95" s="52"/>
      <c r="EKH95" s="52"/>
      <c r="EKI95" s="52"/>
      <c r="EKJ95" s="52"/>
      <c r="EKK95" s="52"/>
      <c r="EKL95" s="52"/>
      <c r="EKM95" s="52"/>
      <c r="EKN95" s="52"/>
      <c r="EKO95" s="52"/>
      <c r="EKP95" s="52"/>
      <c r="EKQ95" s="52"/>
      <c r="EKR95" s="52"/>
      <c r="EKS95" s="52"/>
      <c r="EKT95" s="52"/>
      <c r="EKU95" s="52"/>
      <c r="EKV95" s="52"/>
      <c r="EKW95" s="52"/>
      <c r="EKX95" s="52"/>
      <c r="EKY95" s="52"/>
      <c r="EKZ95" s="52"/>
      <c r="ELA95" s="52"/>
      <c r="ELB95" s="52"/>
      <c r="ELC95" s="52"/>
      <c r="ELD95" s="52"/>
      <c r="ELE95" s="52"/>
      <c r="ELF95" s="52"/>
      <c r="ELG95" s="52"/>
      <c r="ELH95" s="52"/>
      <c r="ELI95" s="52"/>
      <c r="ELJ95" s="52"/>
      <c r="ELK95" s="52"/>
      <c r="ELL95" s="52"/>
      <c r="ELM95" s="52"/>
      <c r="ELN95" s="52"/>
      <c r="ELO95" s="52"/>
      <c r="ELP95" s="52"/>
      <c r="ELQ95" s="52"/>
      <c r="ELR95" s="52"/>
      <c r="ELS95" s="52"/>
      <c r="ELT95" s="52"/>
      <c r="ELU95" s="52"/>
      <c r="ELV95" s="52"/>
      <c r="ELW95" s="52"/>
      <c r="ELX95" s="52"/>
      <c r="ELY95" s="52"/>
      <c r="ELZ95" s="52"/>
      <c r="EMA95" s="52"/>
      <c r="EMB95" s="52"/>
      <c r="EMC95" s="52"/>
      <c r="EMD95" s="52"/>
      <c r="EME95" s="52"/>
      <c r="EMF95" s="52"/>
      <c r="EMG95" s="52"/>
      <c r="EMH95" s="52"/>
      <c r="EMI95" s="52"/>
      <c r="EMJ95" s="52"/>
      <c r="EMK95" s="52"/>
      <c r="EML95" s="52"/>
      <c r="EMM95" s="52"/>
      <c r="EMN95" s="52"/>
      <c r="EMO95" s="52"/>
      <c r="EMP95" s="52"/>
      <c r="EMQ95" s="52"/>
      <c r="EMR95" s="52"/>
      <c r="EMS95" s="52"/>
      <c r="EMT95" s="52"/>
      <c r="EMU95" s="52"/>
      <c r="EMV95" s="52"/>
      <c r="EMW95" s="52"/>
      <c r="EMX95" s="52"/>
      <c r="EMY95" s="52"/>
      <c r="EMZ95" s="52"/>
      <c r="ENA95" s="52"/>
      <c r="ENB95" s="52"/>
      <c r="ENC95" s="52"/>
      <c r="END95" s="52"/>
      <c r="ENE95" s="52"/>
      <c r="ENF95" s="52"/>
      <c r="ENG95" s="52"/>
      <c r="ENH95" s="52"/>
      <c r="ENI95" s="52"/>
      <c r="ENJ95" s="52"/>
      <c r="ENK95" s="52"/>
      <c r="ENL95" s="52"/>
      <c r="ENM95" s="52"/>
      <c r="ENN95" s="52"/>
      <c r="ENO95" s="52"/>
      <c r="ENP95" s="52"/>
      <c r="ENQ95" s="52"/>
      <c r="ENR95" s="52"/>
      <c r="ENS95" s="52"/>
      <c r="ENT95" s="52"/>
      <c r="ENU95" s="52"/>
      <c r="ENV95" s="52"/>
      <c r="ENW95" s="52"/>
      <c r="ENX95" s="52"/>
      <c r="ENY95" s="52"/>
      <c r="ENZ95" s="52"/>
      <c r="EOA95" s="52"/>
      <c r="EOB95" s="52"/>
      <c r="EOC95" s="52"/>
      <c r="EOD95" s="52"/>
      <c r="EOE95" s="52"/>
      <c r="EOF95" s="52"/>
      <c r="EOG95" s="52"/>
      <c r="EOH95" s="52"/>
      <c r="EOI95" s="52"/>
      <c r="EOJ95" s="52"/>
      <c r="EOK95" s="52"/>
      <c r="EOL95" s="52"/>
      <c r="EOM95" s="52"/>
      <c r="EON95" s="52"/>
      <c r="EOO95" s="52"/>
      <c r="EOP95" s="52"/>
      <c r="EOQ95" s="52"/>
      <c r="EOR95" s="52"/>
      <c r="EOS95" s="52"/>
      <c r="EOT95" s="52"/>
      <c r="EOU95" s="52"/>
      <c r="EOV95" s="52"/>
      <c r="EOW95" s="52"/>
      <c r="EOX95" s="52"/>
      <c r="EOY95" s="52"/>
      <c r="EOZ95" s="52"/>
      <c r="EPA95" s="52"/>
      <c r="EPB95" s="52"/>
      <c r="EPC95" s="52"/>
      <c r="EPD95" s="52"/>
      <c r="EPE95" s="52"/>
      <c r="EPF95" s="52"/>
      <c r="EPG95" s="52"/>
      <c r="EPH95" s="52"/>
      <c r="EPI95" s="52"/>
      <c r="EPJ95" s="52"/>
      <c r="EPK95" s="52"/>
      <c r="EPL95" s="52"/>
      <c r="EPM95" s="52"/>
      <c r="EPN95" s="52"/>
      <c r="EPO95" s="52"/>
      <c r="EPP95" s="52"/>
      <c r="EPQ95" s="52"/>
      <c r="EPR95" s="52"/>
      <c r="EPS95" s="52"/>
      <c r="EPT95" s="52"/>
      <c r="EPU95" s="52"/>
      <c r="EPV95" s="52"/>
      <c r="EPW95" s="52"/>
      <c r="EPX95" s="52"/>
      <c r="EPY95" s="52"/>
      <c r="EPZ95" s="52"/>
      <c r="EQA95" s="52"/>
      <c r="EQB95" s="52"/>
      <c r="EQC95" s="52"/>
      <c r="EQD95" s="52"/>
      <c r="EQE95" s="52"/>
      <c r="EQF95" s="52"/>
      <c r="EQG95" s="52"/>
      <c r="EQH95" s="52"/>
      <c r="EQI95" s="52"/>
      <c r="EQJ95" s="52"/>
      <c r="EQK95" s="52"/>
      <c r="EQL95" s="52"/>
      <c r="EQM95" s="52"/>
      <c r="EQN95" s="52"/>
      <c r="EQO95" s="52"/>
      <c r="EQP95" s="52"/>
      <c r="EQQ95" s="52"/>
      <c r="EQR95" s="52"/>
      <c r="EQS95" s="52"/>
      <c r="EQT95" s="52"/>
      <c r="EQU95" s="52"/>
      <c r="EQV95" s="52"/>
      <c r="EQW95" s="52"/>
      <c r="EQX95" s="52"/>
      <c r="EQY95" s="52"/>
      <c r="EQZ95" s="52"/>
      <c r="ERA95" s="52"/>
      <c r="ERB95" s="52"/>
      <c r="ERC95" s="52"/>
      <c r="ERD95" s="52"/>
      <c r="ERE95" s="52"/>
      <c r="ERF95" s="52"/>
      <c r="ERG95" s="52"/>
      <c r="ERH95" s="52"/>
      <c r="ERI95" s="52"/>
      <c r="ERJ95" s="52"/>
      <c r="ERK95" s="52"/>
      <c r="ERL95" s="52"/>
      <c r="ERM95" s="52"/>
      <c r="ERN95" s="52"/>
      <c r="ERO95" s="52"/>
      <c r="ERP95" s="52"/>
      <c r="ERQ95" s="52"/>
      <c r="ERR95" s="52"/>
      <c r="ERS95" s="52"/>
      <c r="ERT95" s="52"/>
      <c r="ERU95" s="52"/>
      <c r="ERV95" s="52"/>
      <c r="ERW95" s="52"/>
      <c r="ERX95" s="52"/>
      <c r="ERY95" s="52"/>
      <c r="ERZ95" s="52"/>
      <c r="ESA95" s="52"/>
      <c r="ESB95" s="52"/>
      <c r="ESC95" s="52"/>
      <c r="ESD95" s="52"/>
      <c r="ESE95" s="52"/>
      <c r="ESF95" s="52"/>
      <c r="ESG95" s="52"/>
      <c r="ESH95" s="52"/>
      <c r="ESI95" s="52"/>
      <c r="ESJ95" s="52"/>
      <c r="ESK95" s="52"/>
      <c r="ESL95" s="52"/>
      <c r="ESM95" s="52"/>
      <c r="ESN95" s="52"/>
      <c r="ESO95" s="52"/>
      <c r="ESP95" s="52"/>
      <c r="ESQ95" s="52"/>
      <c r="ESR95" s="52"/>
      <c r="ESS95" s="52"/>
      <c r="EST95" s="52"/>
      <c r="ESU95" s="52"/>
      <c r="ESV95" s="52"/>
      <c r="ESW95" s="52"/>
      <c r="ESX95" s="52"/>
      <c r="ESY95" s="52"/>
      <c r="ESZ95" s="52"/>
      <c r="ETA95" s="52"/>
      <c r="ETB95" s="52"/>
      <c r="ETC95" s="52"/>
      <c r="ETD95" s="52"/>
      <c r="ETE95" s="52"/>
      <c r="ETF95" s="52"/>
      <c r="ETG95" s="52"/>
      <c r="ETH95" s="52"/>
      <c r="ETI95" s="52"/>
      <c r="ETJ95" s="52"/>
      <c r="ETK95" s="52"/>
      <c r="ETL95" s="52"/>
      <c r="ETM95" s="52"/>
      <c r="ETN95" s="52"/>
      <c r="ETO95" s="52"/>
      <c r="ETP95" s="52"/>
      <c r="ETQ95" s="52"/>
      <c r="ETR95" s="52"/>
      <c r="ETS95" s="52"/>
      <c r="ETT95" s="52"/>
      <c r="ETU95" s="52"/>
      <c r="ETV95" s="52"/>
      <c r="ETW95" s="52"/>
      <c r="ETX95" s="52"/>
      <c r="ETY95" s="52"/>
      <c r="ETZ95" s="52"/>
      <c r="EUA95" s="52"/>
      <c r="EUB95" s="52"/>
      <c r="EUC95" s="52"/>
      <c r="EUD95" s="52"/>
      <c r="EUE95" s="52"/>
      <c r="EUF95" s="52"/>
      <c r="EUG95" s="52"/>
      <c r="EUH95" s="52"/>
      <c r="EUI95" s="52"/>
      <c r="EUJ95" s="52"/>
      <c r="EUK95" s="52"/>
      <c r="EUL95" s="52"/>
      <c r="EUM95" s="52"/>
      <c r="EUN95" s="52"/>
      <c r="EUO95" s="52"/>
      <c r="EUP95" s="52"/>
      <c r="EUQ95" s="52"/>
      <c r="EUR95" s="52"/>
      <c r="EUS95" s="52"/>
      <c r="EUT95" s="52"/>
      <c r="EUU95" s="52"/>
      <c r="EUV95" s="52"/>
      <c r="EUW95" s="52"/>
      <c r="EUX95" s="52"/>
      <c r="EUY95" s="52"/>
      <c r="EUZ95" s="52"/>
      <c r="EVA95" s="52"/>
      <c r="EVB95" s="52"/>
      <c r="EVC95" s="52"/>
      <c r="EVD95" s="52"/>
      <c r="EVE95" s="52"/>
      <c r="EVF95" s="52"/>
      <c r="EVG95" s="52"/>
      <c r="EVH95" s="52"/>
      <c r="EVI95" s="52"/>
      <c r="EVJ95" s="52"/>
      <c r="EVK95" s="52"/>
      <c r="EVL95" s="52"/>
      <c r="EVM95" s="52"/>
      <c r="EVN95" s="52"/>
      <c r="EVO95" s="52"/>
      <c r="EVP95" s="52"/>
      <c r="EVQ95" s="52"/>
      <c r="EVR95" s="52"/>
      <c r="EVS95" s="52"/>
      <c r="EVT95" s="52"/>
      <c r="EVU95" s="52"/>
      <c r="EVV95" s="52"/>
      <c r="EVW95" s="52"/>
      <c r="EVX95" s="52"/>
      <c r="EVY95" s="52"/>
      <c r="EVZ95" s="52"/>
      <c r="EWA95" s="52"/>
      <c r="EWB95" s="52"/>
      <c r="EWC95" s="52"/>
      <c r="EWD95" s="52"/>
      <c r="EWE95" s="52"/>
      <c r="EWF95" s="52"/>
      <c r="EWG95" s="52"/>
      <c r="EWH95" s="52"/>
      <c r="EWI95" s="52"/>
      <c r="EWJ95" s="52"/>
      <c r="EWK95" s="52"/>
      <c r="EWL95" s="52"/>
      <c r="EWM95" s="52"/>
      <c r="EWN95" s="52"/>
      <c r="EWO95" s="52"/>
      <c r="EWP95" s="52"/>
      <c r="EWQ95" s="52"/>
      <c r="EWR95" s="52"/>
      <c r="EWS95" s="52"/>
      <c r="EWT95" s="52"/>
      <c r="EWU95" s="52"/>
      <c r="EWV95" s="52"/>
      <c r="EWW95" s="52"/>
      <c r="EWX95" s="52"/>
      <c r="EWY95" s="52"/>
      <c r="EWZ95" s="52"/>
      <c r="EXA95" s="52"/>
      <c r="EXB95" s="52"/>
      <c r="EXC95" s="52"/>
      <c r="EXD95" s="52"/>
      <c r="EXE95" s="52"/>
      <c r="EXF95" s="52"/>
      <c r="EXG95" s="52"/>
      <c r="EXH95" s="52"/>
      <c r="EXI95" s="52"/>
      <c r="EXJ95" s="52"/>
      <c r="EXK95" s="52"/>
      <c r="EXL95" s="52"/>
      <c r="EXM95" s="52"/>
      <c r="EXN95" s="52"/>
      <c r="EXO95" s="52"/>
      <c r="EXP95" s="52"/>
      <c r="EXQ95" s="52"/>
      <c r="EXR95" s="52"/>
      <c r="EXS95" s="52"/>
      <c r="EXT95" s="52"/>
      <c r="EXU95" s="52"/>
      <c r="EXV95" s="52"/>
      <c r="EXW95" s="52"/>
      <c r="EXX95" s="52"/>
      <c r="EXY95" s="52"/>
      <c r="EXZ95" s="52"/>
      <c r="EYA95" s="52"/>
      <c r="EYB95" s="52"/>
      <c r="EYC95" s="52"/>
      <c r="EYD95" s="52"/>
      <c r="EYE95" s="52"/>
      <c r="EYF95" s="52"/>
      <c r="EYG95" s="52"/>
      <c r="EYH95" s="52"/>
      <c r="EYI95" s="52"/>
      <c r="EYJ95" s="52"/>
      <c r="EYK95" s="52"/>
      <c r="EYL95" s="52"/>
      <c r="EYM95" s="52"/>
      <c r="EYN95" s="52"/>
      <c r="EYO95" s="52"/>
      <c r="EYP95" s="52"/>
      <c r="EYQ95" s="52"/>
      <c r="EYR95" s="52"/>
      <c r="EYS95" s="52"/>
      <c r="EYT95" s="52"/>
      <c r="EYU95" s="52"/>
      <c r="EYV95" s="52"/>
      <c r="EYW95" s="52"/>
      <c r="EYX95" s="52"/>
      <c r="EYY95" s="52"/>
      <c r="EYZ95" s="52"/>
      <c r="EZA95" s="52"/>
      <c r="EZB95" s="52"/>
      <c r="EZC95" s="52"/>
      <c r="EZD95" s="52"/>
      <c r="EZE95" s="52"/>
      <c r="EZF95" s="52"/>
      <c r="EZG95" s="52"/>
      <c r="EZH95" s="52"/>
      <c r="EZI95" s="52"/>
      <c r="EZJ95" s="52"/>
      <c r="EZK95" s="52"/>
      <c r="EZL95" s="52"/>
      <c r="EZM95" s="52"/>
      <c r="EZN95" s="52"/>
      <c r="EZO95" s="52"/>
      <c r="EZP95" s="52"/>
      <c r="EZQ95" s="52"/>
      <c r="EZR95" s="52"/>
      <c r="EZS95" s="52"/>
      <c r="EZT95" s="52"/>
      <c r="EZU95" s="52"/>
      <c r="EZV95" s="52"/>
      <c r="EZW95" s="52"/>
      <c r="EZX95" s="52"/>
      <c r="EZY95" s="52"/>
      <c r="EZZ95" s="52"/>
      <c r="FAA95" s="52"/>
      <c r="FAB95" s="52"/>
      <c r="FAC95" s="52"/>
      <c r="FAD95" s="52"/>
      <c r="FAE95" s="52"/>
      <c r="FAF95" s="52"/>
      <c r="FAG95" s="52"/>
      <c r="FAH95" s="52"/>
      <c r="FAI95" s="52"/>
      <c r="FAJ95" s="52"/>
      <c r="FAK95" s="52"/>
      <c r="FAL95" s="52"/>
      <c r="FAM95" s="52"/>
      <c r="FAN95" s="52"/>
      <c r="FAO95" s="52"/>
      <c r="FAP95" s="52"/>
      <c r="FAQ95" s="52"/>
      <c r="FAR95" s="52"/>
      <c r="FAS95" s="52"/>
      <c r="FAT95" s="52"/>
      <c r="FAU95" s="52"/>
      <c r="FAV95" s="52"/>
      <c r="FAW95" s="52"/>
      <c r="FAX95" s="52"/>
      <c r="FAY95" s="52"/>
      <c r="FAZ95" s="52"/>
      <c r="FBA95" s="52"/>
      <c r="FBB95" s="52"/>
      <c r="FBC95" s="52"/>
      <c r="FBD95" s="52"/>
      <c r="FBE95" s="52"/>
      <c r="FBF95" s="52"/>
      <c r="FBG95" s="52"/>
      <c r="FBH95" s="52"/>
      <c r="FBI95" s="52"/>
      <c r="FBJ95" s="52"/>
      <c r="FBK95" s="52"/>
      <c r="FBL95" s="52"/>
      <c r="FBM95" s="52"/>
      <c r="FBN95" s="52"/>
      <c r="FBO95" s="52"/>
      <c r="FBP95" s="52"/>
      <c r="FBQ95" s="52"/>
      <c r="FBR95" s="52"/>
      <c r="FBS95" s="52"/>
      <c r="FBT95" s="52"/>
      <c r="FBU95" s="52"/>
      <c r="FBV95" s="52"/>
      <c r="FBW95" s="52"/>
      <c r="FBX95" s="52"/>
      <c r="FBY95" s="52"/>
      <c r="FBZ95" s="52"/>
      <c r="FCA95" s="52"/>
      <c r="FCB95" s="52"/>
      <c r="FCC95" s="52"/>
      <c r="FCD95" s="52"/>
      <c r="FCE95" s="52"/>
      <c r="FCF95" s="52"/>
      <c r="FCG95" s="52"/>
      <c r="FCH95" s="52"/>
      <c r="FCI95" s="52"/>
      <c r="FCJ95" s="52"/>
      <c r="FCK95" s="52"/>
      <c r="FCL95" s="52"/>
      <c r="FCM95" s="52"/>
      <c r="FCN95" s="52"/>
      <c r="FCO95" s="52"/>
      <c r="FCP95" s="52"/>
      <c r="FCQ95" s="52"/>
      <c r="FCR95" s="52"/>
      <c r="FCS95" s="52"/>
      <c r="FCT95" s="52"/>
      <c r="FCU95" s="52"/>
      <c r="FCV95" s="52"/>
      <c r="FCW95" s="52"/>
      <c r="FCX95" s="52"/>
      <c r="FCY95" s="52"/>
      <c r="FCZ95" s="52"/>
      <c r="FDA95" s="52"/>
      <c r="FDB95" s="52"/>
      <c r="FDC95" s="52"/>
      <c r="FDD95" s="52"/>
      <c r="FDE95" s="52"/>
      <c r="FDF95" s="52"/>
      <c r="FDG95" s="52"/>
      <c r="FDH95" s="52"/>
      <c r="FDI95" s="52"/>
      <c r="FDJ95" s="52"/>
      <c r="FDK95" s="52"/>
      <c r="FDL95" s="52"/>
      <c r="FDM95" s="52"/>
      <c r="FDN95" s="52"/>
      <c r="FDO95" s="52"/>
      <c r="FDP95" s="52"/>
      <c r="FDQ95" s="52"/>
      <c r="FDR95" s="52"/>
      <c r="FDS95" s="52"/>
      <c r="FDT95" s="52"/>
      <c r="FDU95" s="52"/>
      <c r="FDV95" s="52"/>
      <c r="FDW95" s="52"/>
      <c r="FDX95" s="52"/>
      <c r="FDY95" s="52"/>
      <c r="FDZ95" s="52"/>
      <c r="FEA95" s="52"/>
      <c r="FEB95" s="52"/>
      <c r="FEC95" s="52"/>
      <c r="FED95" s="52"/>
      <c r="FEE95" s="52"/>
      <c r="FEF95" s="52"/>
      <c r="FEG95" s="52"/>
      <c r="FEH95" s="52"/>
      <c r="FEI95" s="52"/>
      <c r="FEJ95" s="52"/>
      <c r="FEK95" s="52"/>
      <c r="FEL95" s="52"/>
      <c r="FEM95" s="52"/>
      <c r="FEN95" s="52"/>
      <c r="FEO95" s="52"/>
      <c r="FEP95" s="52"/>
      <c r="FEQ95" s="52"/>
      <c r="FER95" s="52"/>
      <c r="FES95" s="52"/>
      <c r="FET95" s="52"/>
      <c r="FEU95" s="52"/>
      <c r="FEV95" s="52"/>
      <c r="FEW95" s="52"/>
      <c r="FEX95" s="52"/>
      <c r="FEY95" s="52"/>
      <c r="FEZ95" s="52"/>
      <c r="FFA95" s="52"/>
      <c r="FFB95" s="52"/>
      <c r="FFC95" s="52"/>
      <c r="FFD95" s="52"/>
      <c r="FFE95" s="52"/>
      <c r="FFF95" s="52"/>
      <c r="FFG95" s="52"/>
      <c r="FFH95" s="52"/>
      <c r="FFI95" s="52"/>
      <c r="FFJ95" s="52"/>
      <c r="FFK95" s="52"/>
      <c r="FFL95" s="52"/>
      <c r="FFM95" s="52"/>
      <c r="FFN95" s="52"/>
      <c r="FFO95" s="52"/>
      <c r="FFP95" s="52"/>
      <c r="FFQ95" s="52"/>
      <c r="FFR95" s="52"/>
      <c r="FFS95" s="52"/>
      <c r="FFT95" s="52"/>
      <c r="FFU95" s="52"/>
      <c r="FFV95" s="52"/>
      <c r="FFW95" s="52"/>
      <c r="FFX95" s="52"/>
      <c r="FFY95" s="52"/>
      <c r="FFZ95" s="52"/>
      <c r="FGA95" s="52"/>
      <c r="FGB95" s="52"/>
      <c r="FGC95" s="52"/>
      <c r="FGD95" s="52"/>
      <c r="FGE95" s="52"/>
      <c r="FGF95" s="52"/>
      <c r="FGG95" s="52"/>
      <c r="FGH95" s="52"/>
      <c r="FGI95" s="52"/>
      <c r="FGJ95" s="52"/>
      <c r="FGK95" s="52"/>
      <c r="FGL95" s="52"/>
      <c r="FGM95" s="52"/>
      <c r="FGN95" s="52"/>
      <c r="FGO95" s="52"/>
      <c r="FGP95" s="52"/>
      <c r="FGQ95" s="52"/>
      <c r="FGR95" s="52"/>
      <c r="FGS95" s="52"/>
      <c r="FGT95" s="52"/>
      <c r="FGU95" s="52"/>
      <c r="FGV95" s="52"/>
      <c r="FGW95" s="52"/>
      <c r="FGX95" s="52"/>
      <c r="FGY95" s="52"/>
      <c r="FGZ95" s="52"/>
      <c r="FHA95" s="52"/>
      <c r="FHB95" s="52"/>
      <c r="FHC95" s="52"/>
      <c r="FHD95" s="52"/>
      <c r="FHE95" s="52"/>
      <c r="FHF95" s="52"/>
      <c r="FHG95" s="52"/>
      <c r="FHH95" s="52"/>
      <c r="FHI95" s="52"/>
      <c r="FHJ95" s="52"/>
      <c r="FHK95" s="52"/>
      <c r="FHL95" s="52"/>
      <c r="FHM95" s="52"/>
      <c r="FHN95" s="52"/>
      <c r="FHO95" s="52"/>
      <c r="FHP95" s="52"/>
      <c r="FHQ95" s="52"/>
      <c r="FHR95" s="52"/>
      <c r="FHS95" s="52"/>
      <c r="FHT95" s="52"/>
      <c r="FHU95" s="52"/>
      <c r="FHV95" s="52"/>
      <c r="FHW95" s="52"/>
      <c r="FHX95" s="52"/>
      <c r="FHY95" s="52"/>
      <c r="FHZ95" s="52"/>
      <c r="FIA95" s="52"/>
      <c r="FIB95" s="52"/>
      <c r="FIC95" s="52"/>
      <c r="FID95" s="52"/>
      <c r="FIE95" s="52"/>
      <c r="FIF95" s="52"/>
      <c r="FIG95" s="52"/>
      <c r="FIH95" s="52"/>
      <c r="FII95" s="52"/>
      <c r="FIJ95" s="52"/>
      <c r="FIK95" s="52"/>
      <c r="FIL95" s="52"/>
      <c r="FIM95" s="52"/>
      <c r="FIN95" s="52"/>
      <c r="FIO95" s="52"/>
      <c r="FIP95" s="52"/>
      <c r="FIQ95" s="52"/>
      <c r="FIR95" s="52"/>
      <c r="FIS95" s="52"/>
      <c r="FIT95" s="52"/>
      <c r="FIU95" s="52"/>
      <c r="FIV95" s="52"/>
      <c r="FIW95" s="52"/>
      <c r="FIX95" s="52"/>
      <c r="FIY95" s="52"/>
      <c r="FIZ95" s="52"/>
      <c r="FJA95" s="52"/>
      <c r="FJB95" s="52"/>
      <c r="FJC95" s="52"/>
      <c r="FJD95" s="52"/>
      <c r="FJE95" s="52"/>
      <c r="FJF95" s="52"/>
      <c r="FJG95" s="52"/>
      <c r="FJH95" s="52"/>
      <c r="FJI95" s="52"/>
      <c r="FJJ95" s="52"/>
      <c r="FJK95" s="52"/>
      <c r="FJL95" s="52"/>
      <c r="FJM95" s="52"/>
      <c r="FJN95" s="52"/>
      <c r="FJO95" s="52"/>
      <c r="FJP95" s="52"/>
      <c r="FJQ95" s="52"/>
      <c r="FJR95" s="52"/>
      <c r="FJS95" s="52"/>
      <c r="FJT95" s="52"/>
      <c r="FJU95" s="52"/>
      <c r="FJV95" s="52"/>
      <c r="FJW95" s="52"/>
      <c r="FJX95" s="52"/>
      <c r="FJY95" s="52"/>
      <c r="FJZ95" s="52"/>
      <c r="FKA95" s="52"/>
      <c r="FKB95" s="52"/>
      <c r="FKC95" s="52"/>
      <c r="FKD95" s="52"/>
      <c r="FKE95" s="52"/>
      <c r="FKF95" s="52"/>
      <c r="FKG95" s="52"/>
      <c r="FKH95" s="52"/>
      <c r="FKI95" s="52"/>
      <c r="FKJ95" s="52"/>
      <c r="FKK95" s="52"/>
      <c r="FKL95" s="52"/>
      <c r="FKM95" s="52"/>
      <c r="FKN95" s="52"/>
      <c r="FKO95" s="52"/>
      <c r="FKP95" s="52"/>
      <c r="FKQ95" s="52"/>
      <c r="FKR95" s="52"/>
      <c r="FKS95" s="52"/>
      <c r="FKT95" s="52"/>
      <c r="FKU95" s="52"/>
      <c r="FKV95" s="52"/>
      <c r="FKW95" s="52"/>
      <c r="FKX95" s="52"/>
      <c r="FKY95" s="52"/>
      <c r="FKZ95" s="52"/>
      <c r="FLA95" s="52"/>
      <c r="FLB95" s="52"/>
      <c r="FLC95" s="52"/>
      <c r="FLD95" s="52"/>
      <c r="FLE95" s="52"/>
      <c r="FLF95" s="52"/>
      <c r="FLG95" s="52"/>
      <c r="FLH95" s="52"/>
      <c r="FLI95" s="52"/>
      <c r="FLJ95" s="52"/>
      <c r="FLK95" s="52"/>
      <c r="FLL95" s="52"/>
      <c r="FLM95" s="52"/>
      <c r="FLN95" s="52"/>
      <c r="FLO95" s="52"/>
      <c r="FLP95" s="52"/>
      <c r="FLQ95" s="52"/>
      <c r="FLR95" s="52"/>
      <c r="FLS95" s="52"/>
      <c r="FLT95" s="52"/>
      <c r="FLU95" s="52"/>
      <c r="FLV95" s="52"/>
      <c r="FLW95" s="52"/>
      <c r="FLX95" s="52"/>
      <c r="FLY95" s="52"/>
      <c r="FLZ95" s="52"/>
      <c r="FMA95" s="52"/>
      <c r="FMB95" s="52"/>
      <c r="FMC95" s="52"/>
      <c r="FMD95" s="52"/>
      <c r="FME95" s="52"/>
      <c r="FMF95" s="52"/>
      <c r="FMG95" s="52"/>
      <c r="FMH95" s="52"/>
      <c r="FMI95" s="52"/>
      <c r="FMJ95" s="52"/>
      <c r="FMK95" s="52"/>
      <c r="FML95" s="52"/>
      <c r="FMM95" s="52"/>
      <c r="FMN95" s="52"/>
      <c r="FMO95" s="52"/>
      <c r="FMP95" s="52"/>
      <c r="FMQ95" s="52"/>
      <c r="FMR95" s="52"/>
      <c r="FMS95" s="52"/>
      <c r="FMT95" s="52"/>
      <c r="FMU95" s="52"/>
      <c r="FMV95" s="52"/>
      <c r="FMW95" s="52"/>
      <c r="FMX95" s="52"/>
      <c r="FMY95" s="52"/>
      <c r="FMZ95" s="52"/>
      <c r="FNA95" s="52"/>
      <c r="FNB95" s="52"/>
      <c r="FNC95" s="52"/>
      <c r="FND95" s="52"/>
      <c r="FNE95" s="52"/>
      <c r="FNF95" s="52"/>
      <c r="FNG95" s="52"/>
      <c r="FNH95" s="52"/>
      <c r="FNI95" s="52"/>
      <c r="FNJ95" s="52"/>
      <c r="FNK95" s="52"/>
      <c r="FNL95" s="52"/>
      <c r="FNM95" s="52"/>
      <c r="FNN95" s="52"/>
      <c r="FNO95" s="52"/>
      <c r="FNP95" s="52"/>
      <c r="FNQ95" s="52"/>
      <c r="FNR95" s="52"/>
      <c r="FNS95" s="52"/>
      <c r="FNT95" s="52"/>
      <c r="FNU95" s="52"/>
      <c r="FNV95" s="52"/>
      <c r="FNW95" s="52"/>
      <c r="FNX95" s="52"/>
      <c r="FNY95" s="52"/>
      <c r="FNZ95" s="52"/>
      <c r="FOA95" s="52"/>
      <c r="FOB95" s="52"/>
      <c r="FOC95" s="52"/>
      <c r="FOD95" s="52"/>
      <c r="FOE95" s="52"/>
      <c r="FOF95" s="52"/>
      <c r="FOG95" s="52"/>
      <c r="FOH95" s="52"/>
      <c r="FOI95" s="52"/>
      <c r="FOJ95" s="52"/>
      <c r="FOK95" s="52"/>
      <c r="FOL95" s="52"/>
      <c r="FOM95" s="52"/>
      <c r="FON95" s="52"/>
      <c r="FOO95" s="52"/>
      <c r="FOP95" s="52"/>
      <c r="FOQ95" s="52"/>
      <c r="FOR95" s="52"/>
      <c r="FOS95" s="52"/>
      <c r="FOT95" s="52"/>
      <c r="FOU95" s="52"/>
      <c r="FOV95" s="52"/>
      <c r="FOW95" s="52"/>
      <c r="FOX95" s="52"/>
      <c r="FOY95" s="52"/>
      <c r="FOZ95" s="52"/>
      <c r="FPA95" s="52"/>
      <c r="FPB95" s="52"/>
      <c r="FPC95" s="52"/>
      <c r="FPD95" s="52"/>
      <c r="FPE95" s="52"/>
      <c r="FPF95" s="52"/>
      <c r="FPG95" s="52"/>
      <c r="FPH95" s="52"/>
      <c r="FPI95" s="52"/>
      <c r="FPJ95" s="52"/>
      <c r="FPK95" s="52"/>
      <c r="FPL95" s="52"/>
      <c r="FPM95" s="52"/>
      <c r="FPN95" s="52"/>
      <c r="FPO95" s="52"/>
      <c r="FPP95" s="52"/>
      <c r="FPQ95" s="52"/>
      <c r="FPR95" s="52"/>
      <c r="FPS95" s="52"/>
      <c r="FPT95" s="52"/>
      <c r="FPU95" s="52"/>
      <c r="FPV95" s="52"/>
      <c r="FPW95" s="52"/>
      <c r="FPX95" s="52"/>
      <c r="FPY95" s="52"/>
      <c r="FPZ95" s="52"/>
      <c r="FQA95" s="52"/>
      <c r="FQB95" s="52"/>
      <c r="FQC95" s="52"/>
      <c r="FQD95" s="52"/>
      <c r="FQE95" s="52"/>
      <c r="FQF95" s="52"/>
      <c r="FQG95" s="52"/>
      <c r="FQH95" s="52"/>
      <c r="FQI95" s="52"/>
      <c r="FQJ95" s="52"/>
      <c r="FQK95" s="52"/>
      <c r="FQL95" s="52"/>
      <c r="FQM95" s="52"/>
      <c r="FQN95" s="52"/>
      <c r="FQO95" s="52"/>
      <c r="FQP95" s="52"/>
      <c r="FQQ95" s="52"/>
      <c r="FQR95" s="52"/>
      <c r="FQS95" s="52"/>
      <c r="FQT95" s="52"/>
      <c r="FQU95" s="52"/>
      <c r="FQV95" s="52"/>
      <c r="FQW95" s="52"/>
      <c r="FQX95" s="52"/>
      <c r="FQY95" s="52"/>
      <c r="FQZ95" s="52"/>
      <c r="FRA95" s="52"/>
      <c r="FRB95" s="52"/>
      <c r="FRC95" s="52"/>
      <c r="FRD95" s="52"/>
      <c r="FRE95" s="52"/>
      <c r="FRF95" s="52"/>
      <c r="FRG95" s="52"/>
      <c r="FRH95" s="52"/>
      <c r="FRI95" s="52"/>
      <c r="FRJ95" s="52"/>
      <c r="FRK95" s="52"/>
      <c r="FRL95" s="52"/>
      <c r="FRM95" s="52"/>
      <c r="FRN95" s="52"/>
      <c r="FRO95" s="52"/>
      <c r="FRP95" s="52"/>
      <c r="FRQ95" s="52"/>
      <c r="FRR95" s="52"/>
      <c r="FRS95" s="52"/>
      <c r="FRT95" s="52"/>
      <c r="FRU95" s="52"/>
      <c r="FRV95" s="52"/>
      <c r="FRW95" s="52"/>
      <c r="FRX95" s="52"/>
      <c r="FRY95" s="52"/>
      <c r="FRZ95" s="52"/>
      <c r="FSA95" s="52"/>
      <c r="FSB95" s="52"/>
      <c r="FSC95" s="52"/>
      <c r="FSD95" s="52"/>
      <c r="FSE95" s="52"/>
      <c r="FSF95" s="52"/>
      <c r="FSG95" s="52"/>
      <c r="FSH95" s="52"/>
      <c r="FSI95" s="52"/>
      <c r="FSJ95" s="52"/>
      <c r="FSK95" s="52"/>
      <c r="FSL95" s="52"/>
      <c r="FSM95" s="52"/>
      <c r="FSN95" s="52"/>
      <c r="FSO95" s="52"/>
      <c r="FSP95" s="52"/>
      <c r="FSQ95" s="52"/>
      <c r="FSR95" s="52"/>
      <c r="FSS95" s="52"/>
      <c r="FST95" s="52"/>
      <c r="FSU95" s="52"/>
      <c r="FSV95" s="52"/>
      <c r="FSW95" s="52"/>
      <c r="FSX95" s="52"/>
      <c r="FSY95" s="52"/>
      <c r="FSZ95" s="52"/>
      <c r="FTA95" s="52"/>
      <c r="FTB95" s="52"/>
      <c r="FTC95" s="52"/>
      <c r="FTD95" s="52"/>
      <c r="FTE95" s="52"/>
      <c r="FTF95" s="52"/>
      <c r="FTG95" s="52"/>
      <c r="FTH95" s="52"/>
      <c r="FTI95" s="52"/>
      <c r="FTJ95" s="52"/>
      <c r="FTK95" s="52"/>
      <c r="FTL95" s="52"/>
      <c r="FTM95" s="52"/>
      <c r="FTN95" s="52"/>
      <c r="FTO95" s="52"/>
      <c r="FTP95" s="52"/>
      <c r="FTQ95" s="52"/>
      <c r="FTR95" s="52"/>
      <c r="FTS95" s="52"/>
      <c r="FTT95" s="52"/>
      <c r="FTU95" s="52"/>
      <c r="FTV95" s="52"/>
      <c r="FTW95" s="52"/>
      <c r="FTX95" s="52"/>
      <c r="FTY95" s="52"/>
      <c r="FTZ95" s="52"/>
      <c r="FUA95" s="52"/>
      <c r="FUB95" s="52"/>
      <c r="FUC95" s="52"/>
      <c r="FUD95" s="52"/>
      <c r="FUE95" s="52"/>
      <c r="FUF95" s="52"/>
      <c r="FUG95" s="52"/>
      <c r="FUH95" s="52"/>
      <c r="FUI95" s="52"/>
      <c r="FUJ95" s="52"/>
      <c r="FUK95" s="52"/>
      <c r="FUL95" s="52"/>
      <c r="FUM95" s="52"/>
      <c r="FUN95" s="52"/>
      <c r="FUO95" s="52"/>
      <c r="FUP95" s="52"/>
      <c r="FUQ95" s="52"/>
      <c r="FUR95" s="52"/>
      <c r="FUS95" s="52"/>
      <c r="FUT95" s="52"/>
      <c r="FUU95" s="52"/>
      <c r="FUV95" s="52"/>
      <c r="FUW95" s="52"/>
      <c r="FUX95" s="52"/>
      <c r="FUY95" s="52"/>
      <c r="FUZ95" s="52"/>
      <c r="FVA95" s="52"/>
      <c r="FVB95" s="52"/>
      <c r="FVC95" s="52"/>
      <c r="FVD95" s="52"/>
      <c r="FVE95" s="52"/>
      <c r="FVF95" s="52"/>
      <c r="FVG95" s="52"/>
      <c r="FVH95" s="52"/>
      <c r="FVI95" s="52"/>
      <c r="FVJ95" s="52"/>
      <c r="FVK95" s="52"/>
      <c r="FVL95" s="52"/>
      <c r="FVM95" s="52"/>
      <c r="FVN95" s="52"/>
      <c r="FVO95" s="52"/>
      <c r="FVP95" s="52"/>
      <c r="FVQ95" s="52"/>
      <c r="FVR95" s="52"/>
      <c r="FVS95" s="52"/>
      <c r="FVT95" s="52"/>
      <c r="FVU95" s="52"/>
      <c r="FVV95" s="52"/>
      <c r="FVW95" s="52"/>
      <c r="FVX95" s="52"/>
      <c r="FVY95" s="52"/>
      <c r="FVZ95" s="52"/>
      <c r="FWA95" s="52"/>
      <c r="FWB95" s="52"/>
      <c r="FWC95" s="52"/>
      <c r="FWD95" s="52"/>
      <c r="FWE95" s="52"/>
      <c r="FWF95" s="52"/>
      <c r="FWG95" s="52"/>
      <c r="FWH95" s="52"/>
      <c r="FWI95" s="52"/>
      <c r="FWJ95" s="52"/>
      <c r="FWK95" s="52"/>
      <c r="FWL95" s="52"/>
      <c r="FWM95" s="52"/>
      <c r="FWN95" s="52"/>
      <c r="FWO95" s="52"/>
      <c r="FWP95" s="52"/>
      <c r="FWQ95" s="52"/>
      <c r="FWR95" s="52"/>
      <c r="FWS95" s="52"/>
      <c r="FWT95" s="52"/>
      <c r="FWU95" s="52"/>
      <c r="FWV95" s="52"/>
      <c r="FWW95" s="52"/>
      <c r="FWX95" s="52"/>
      <c r="FWY95" s="52"/>
      <c r="FWZ95" s="52"/>
      <c r="FXA95" s="52"/>
      <c r="FXB95" s="52"/>
      <c r="FXC95" s="52"/>
      <c r="FXD95" s="52"/>
      <c r="FXE95" s="52"/>
      <c r="FXF95" s="52"/>
      <c r="FXG95" s="52"/>
      <c r="FXH95" s="52"/>
      <c r="FXI95" s="52"/>
      <c r="FXJ95" s="52"/>
      <c r="FXK95" s="52"/>
      <c r="FXL95" s="52"/>
      <c r="FXM95" s="52"/>
      <c r="FXN95" s="52"/>
      <c r="FXO95" s="52"/>
      <c r="FXP95" s="52"/>
      <c r="FXQ95" s="52"/>
      <c r="FXR95" s="52"/>
      <c r="FXS95" s="52"/>
      <c r="FXT95" s="52"/>
      <c r="FXU95" s="52"/>
      <c r="FXV95" s="52"/>
      <c r="FXW95" s="52"/>
      <c r="FXX95" s="52"/>
      <c r="FXY95" s="52"/>
      <c r="FXZ95" s="52"/>
      <c r="FYA95" s="52"/>
      <c r="FYB95" s="52"/>
      <c r="FYC95" s="52"/>
      <c r="FYD95" s="52"/>
      <c r="FYE95" s="52"/>
      <c r="FYF95" s="52"/>
      <c r="FYG95" s="52"/>
      <c r="FYH95" s="52"/>
      <c r="FYI95" s="52"/>
      <c r="FYJ95" s="52"/>
      <c r="FYK95" s="52"/>
      <c r="FYL95" s="52"/>
      <c r="FYM95" s="52"/>
      <c r="FYN95" s="52"/>
      <c r="FYO95" s="52"/>
      <c r="FYP95" s="52"/>
      <c r="FYQ95" s="52"/>
      <c r="FYR95" s="52"/>
      <c r="FYS95" s="52"/>
      <c r="FYT95" s="52"/>
      <c r="FYU95" s="52"/>
      <c r="FYV95" s="52"/>
      <c r="FYW95" s="52"/>
      <c r="FYX95" s="52"/>
      <c r="FYY95" s="52"/>
      <c r="FYZ95" s="52"/>
      <c r="FZA95" s="52"/>
      <c r="FZB95" s="52"/>
      <c r="FZC95" s="52"/>
      <c r="FZD95" s="52"/>
      <c r="FZE95" s="52"/>
      <c r="FZF95" s="52"/>
      <c r="FZG95" s="52"/>
      <c r="FZH95" s="52"/>
      <c r="FZI95" s="52"/>
      <c r="FZJ95" s="52"/>
      <c r="FZK95" s="52"/>
      <c r="FZL95" s="52"/>
      <c r="FZM95" s="52"/>
      <c r="FZN95" s="52"/>
      <c r="FZO95" s="52"/>
      <c r="FZP95" s="52"/>
      <c r="FZQ95" s="52"/>
      <c r="FZR95" s="52"/>
      <c r="FZS95" s="52"/>
      <c r="FZT95" s="52"/>
      <c r="FZU95" s="52"/>
      <c r="FZV95" s="52"/>
      <c r="FZW95" s="52"/>
      <c r="FZX95" s="52"/>
      <c r="FZY95" s="52"/>
      <c r="FZZ95" s="52"/>
      <c r="GAA95" s="52"/>
      <c r="GAB95" s="52"/>
      <c r="GAC95" s="52"/>
      <c r="GAD95" s="52"/>
      <c r="GAE95" s="52"/>
      <c r="GAF95" s="52"/>
      <c r="GAG95" s="52"/>
      <c r="GAH95" s="52"/>
      <c r="GAI95" s="52"/>
      <c r="GAJ95" s="52"/>
      <c r="GAK95" s="52"/>
      <c r="GAL95" s="52"/>
      <c r="GAM95" s="52"/>
      <c r="GAN95" s="52"/>
      <c r="GAO95" s="52"/>
      <c r="GAP95" s="52"/>
      <c r="GAQ95" s="52"/>
      <c r="GAR95" s="52"/>
      <c r="GAS95" s="52"/>
      <c r="GAT95" s="52"/>
      <c r="GAU95" s="52"/>
      <c r="GAV95" s="52"/>
      <c r="GAW95" s="52"/>
      <c r="GAX95" s="52"/>
      <c r="GAY95" s="52"/>
      <c r="GAZ95" s="52"/>
      <c r="GBA95" s="52"/>
      <c r="GBB95" s="52"/>
      <c r="GBC95" s="52"/>
      <c r="GBD95" s="52"/>
      <c r="GBE95" s="52"/>
      <c r="GBF95" s="52"/>
      <c r="GBG95" s="52"/>
      <c r="GBH95" s="52"/>
      <c r="GBI95" s="52"/>
      <c r="GBJ95" s="52"/>
      <c r="GBK95" s="52"/>
      <c r="GBL95" s="52"/>
      <c r="GBM95" s="52"/>
      <c r="GBN95" s="52"/>
      <c r="GBO95" s="52"/>
      <c r="GBP95" s="52"/>
      <c r="GBQ95" s="52"/>
      <c r="GBR95" s="52"/>
      <c r="GBS95" s="52"/>
      <c r="GBT95" s="52"/>
      <c r="GBU95" s="52"/>
      <c r="GBV95" s="52"/>
      <c r="GBW95" s="52"/>
      <c r="GBX95" s="52"/>
      <c r="GBY95" s="52"/>
      <c r="GBZ95" s="52"/>
      <c r="GCA95" s="52"/>
      <c r="GCB95" s="52"/>
      <c r="GCC95" s="52"/>
      <c r="GCD95" s="52"/>
      <c r="GCE95" s="52"/>
      <c r="GCF95" s="52"/>
      <c r="GCG95" s="52"/>
      <c r="GCH95" s="52"/>
      <c r="GCI95" s="52"/>
      <c r="GCJ95" s="52"/>
      <c r="GCK95" s="52"/>
      <c r="GCL95" s="52"/>
      <c r="GCM95" s="52"/>
      <c r="GCN95" s="52"/>
      <c r="GCO95" s="52"/>
      <c r="GCP95" s="52"/>
      <c r="GCQ95" s="52"/>
      <c r="GCR95" s="52"/>
      <c r="GCS95" s="52"/>
      <c r="GCT95" s="52"/>
      <c r="GCU95" s="52"/>
      <c r="GCV95" s="52"/>
      <c r="GCW95" s="52"/>
      <c r="GCX95" s="52"/>
      <c r="GCY95" s="52"/>
      <c r="GCZ95" s="52"/>
      <c r="GDA95" s="52"/>
      <c r="GDB95" s="52"/>
      <c r="GDC95" s="52"/>
      <c r="GDD95" s="52"/>
      <c r="GDE95" s="52"/>
      <c r="GDF95" s="52"/>
      <c r="GDG95" s="52"/>
      <c r="GDH95" s="52"/>
      <c r="GDI95" s="52"/>
      <c r="GDJ95" s="52"/>
      <c r="GDK95" s="52"/>
      <c r="GDL95" s="52"/>
      <c r="GDM95" s="52"/>
      <c r="GDN95" s="52"/>
      <c r="GDO95" s="52"/>
      <c r="GDP95" s="52"/>
      <c r="GDQ95" s="52"/>
      <c r="GDR95" s="52"/>
      <c r="GDS95" s="52"/>
      <c r="GDT95" s="52"/>
      <c r="GDU95" s="52"/>
      <c r="GDV95" s="52"/>
      <c r="GDW95" s="52"/>
      <c r="GDX95" s="52"/>
      <c r="GDY95" s="52"/>
      <c r="GDZ95" s="52"/>
      <c r="GEA95" s="52"/>
      <c r="GEB95" s="52"/>
      <c r="GEC95" s="52"/>
      <c r="GED95" s="52"/>
      <c r="GEE95" s="52"/>
      <c r="GEF95" s="52"/>
      <c r="GEG95" s="52"/>
      <c r="GEH95" s="52"/>
      <c r="GEI95" s="52"/>
      <c r="GEJ95" s="52"/>
      <c r="GEK95" s="52"/>
      <c r="GEL95" s="52"/>
      <c r="GEM95" s="52"/>
      <c r="GEN95" s="52"/>
      <c r="GEO95" s="52"/>
      <c r="GEP95" s="52"/>
      <c r="GEQ95" s="52"/>
      <c r="GER95" s="52"/>
      <c r="GES95" s="52"/>
      <c r="GET95" s="52"/>
      <c r="GEU95" s="52"/>
      <c r="GEV95" s="52"/>
      <c r="GEW95" s="52"/>
      <c r="GEX95" s="52"/>
      <c r="GEY95" s="52"/>
      <c r="GEZ95" s="52"/>
      <c r="GFA95" s="52"/>
      <c r="GFB95" s="52"/>
      <c r="GFC95" s="52"/>
      <c r="GFD95" s="52"/>
      <c r="GFE95" s="52"/>
      <c r="GFF95" s="52"/>
      <c r="GFG95" s="52"/>
      <c r="GFH95" s="52"/>
      <c r="GFI95" s="52"/>
      <c r="GFJ95" s="52"/>
      <c r="GFK95" s="52"/>
      <c r="GFL95" s="52"/>
      <c r="GFM95" s="52"/>
      <c r="GFN95" s="52"/>
      <c r="GFO95" s="52"/>
      <c r="GFP95" s="52"/>
      <c r="GFQ95" s="52"/>
      <c r="GFR95" s="52"/>
      <c r="GFS95" s="52"/>
      <c r="GFT95" s="52"/>
      <c r="GFU95" s="52"/>
      <c r="GFV95" s="52"/>
      <c r="GFW95" s="52"/>
      <c r="GFX95" s="52"/>
      <c r="GFY95" s="52"/>
      <c r="GFZ95" s="52"/>
      <c r="GGA95" s="52"/>
      <c r="GGB95" s="52"/>
      <c r="GGC95" s="52"/>
      <c r="GGD95" s="52"/>
      <c r="GGE95" s="52"/>
      <c r="GGF95" s="52"/>
      <c r="GGG95" s="52"/>
      <c r="GGH95" s="52"/>
      <c r="GGI95" s="52"/>
      <c r="GGJ95" s="52"/>
      <c r="GGK95" s="52"/>
      <c r="GGL95" s="52"/>
      <c r="GGM95" s="52"/>
      <c r="GGN95" s="52"/>
      <c r="GGO95" s="52"/>
      <c r="GGP95" s="52"/>
      <c r="GGQ95" s="52"/>
      <c r="GGR95" s="52"/>
      <c r="GGS95" s="52"/>
      <c r="GGT95" s="52"/>
      <c r="GGU95" s="52"/>
      <c r="GGV95" s="52"/>
      <c r="GGW95" s="52"/>
      <c r="GGX95" s="52"/>
      <c r="GGY95" s="52"/>
      <c r="GGZ95" s="52"/>
      <c r="GHA95" s="52"/>
      <c r="GHB95" s="52"/>
      <c r="GHC95" s="52"/>
      <c r="GHD95" s="52"/>
      <c r="GHE95" s="52"/>
      <c r="GHF95" s="52"/>
      <c r="GHG95" s="52"/>
      <c r="GHH95" s="52"/>
      <c r="GHI95" s="52"/>
      <c r="GHJ95" s="52"/>
      <c r="GHK95" s="52"/>
      <c r="GHL95" s="52"/>
      <c r="GHM95" s="52"/>
      <c r="GHN95" s="52"/>
      <c r="GHO95" s="52"/>
      <c r="GHP95" s="52"/>
      <c r="GHQ95" s="52"/>
      <c r="GHR95" s="52"/>
      <c r="GHS95" s="52"/>
      <c r="GHT95" s="52"/>
      <c r="GHU95" s="52"/>
      <c r="GHV95" s="52"/>
      <c r="GHW95" s="52"/>
      <c r="GHX95" s="52"/>
      <c r="GHY95" s="52"/>
      <c r="GHZ95" s="52"/>
      <c r="GIA95" s="52"/>
      <c r="GIB95" s="52"/>
      <c r="GIC95" s="52"/>
      <c r="GID95" s="52"/>
      <c r="GIE95" s="52"/>
      <c r="GIF95" s="52"/>
      <c r="GIG95" s="52"/>
      <c r="GIH95" s="52"/>
      <c r="GII95" s="52"/>
      <c r="GIJ95" s="52"/>
      <c r="GIK95" s="52"/>
      <c r="GIL95" s="52"/>
      <c r="GIM95" s="52"/>
      <c r="GIN95" s="52"/>
      <c r="GIO95" s="52"/>
      <c r="GIP95" s="52"/>
      <c r="GIQ95" s="52"/>
      <c r="GIR95" s="52"/>
      <c r="GIS95" s="52"/>
      <c r="GIT95" s="52"/>
      <c r="GIU95" s="52"/>
      <c r="GIV95" s="52"/>
      <c r="GIW95" s="52"/>
      <c r="GIX95" s="52"/>
      <c r="GIY95" s="52"/>
      <c r="GIZ95" s="52"/>
      <c r="GJA95" s="52"/>
      <c r="GJB95" s="52"/>
      <c r="GJC95" s="52"/>
      <c r="GJD95" s="52"/>
      <c r="GJE95" s="52"/>
      <c r="GJF95" s="52"/>
      <c r="GJG95" s="52"/>
      <c r="GJH95" s="52"/>
      <c r="GJI95" s="52"/>
      <c r="GJJ95" s="52"/>
      <c r="GJK95" s="52"/>
      <c r="GJL95" s="52"/>
      <c r="GJM95" s="52"/>
      <c r="GJN95" s="52"/>
      <c r="GJO95" s="52"/>
      <c r="GJP95" s="52"/>
      <c r="GJQ95" s="52"/>
      <c r="GJR95" s="52"/>
      <c r="GJS95" s="52"/>
      <c r="GJT95" s="52"/>
      <c r="GJU95" s="52"/>
      <c r="GJV95" s="52"/>
      <c r="GJW95" s="52"/>
      <c r="GJX95" s="52"/>
      <c r="GJY95" s="52"/>
      <c r="GJZ95" s="52"/>
      <c r="GKA95" s="52"/>
      <c r="GKB95" s="52"/>
      <c r="GKC95" s="52"/>
      <c r="GKD95" s="52"/>
      <c r="GKE95" s="52"/>
      <c r="GKF95" s="52"/>
      <c r="GKG95" s="52"/>
      <c r="GKH95" s="52"/>
      <c r="GKI95" s="52"/>
      <c r="GKJ95" s="52"/>
      <c r="GKK95" s="52"/>
      <c r="GKL95" s="52"/>
      <c r="GKM95" s="52"/>
      <c r="GKN95" s="52"/>
      <c r="GKO95" s="52"/>
      <c r="GKP95" s="52"/>
      <c r="GKQ95" s="52"/>
      <c r="GKR95" s="52"/>
      <c r="GKS95" s="52"/>
      <c r="GKT95" s="52"/>
      <c r="GKU95" s="52"/>
      <c r="GKV95" s="52"/>
      <c r="GKW95" s="52"/>
      <c r="GKX95" s="52"/>
      <c r="GKY95" s="52"/>
      <c r="GKZ95" s="52"/>
      <c r="GLA95" s="52"/>
      <c r="GLB95" s="52"/>
      <c r="GLC95" s="52"/>
      <c r="GLD95" s="52"/>
      <c r="GLE95" s="52"/>
      <c r="GLF95" s="52"/>
      <c r="GLG95" s="52"/>
      <c r="GLH95" s="52"/>
      <c r="GLI95" s="52"/>
      <c r="GLJ95" s="52"/>
      <c r="GLK95" s="52"/>
      <c r="GLL95" s="52"/>
      <c r="GLM95" s="52"/>
      <c r="GLN95" s="52"/>
      <c r="GLO95" s="52"/>
      <c r="GLP95" s="52"/>
      <c r="GLQ95" s="52"/>
      <c r="GLR95" s="52"/>
      <c r="GLS95" s="52"/>
      <c r="GLT95" s="52"/>
      <c r="GLU95" s="52"/>
      <c r="GLV95" s="52"/>
      <c r="GLW95" s="52"/>
      <c r="GLX95" s="52"/>
      <c r="GLY95" s="52"/>
      <c r="GLZ95" s="52"/>
      <c r="GMA95" s="52"/>
      <c r="GMB95" s="52"/>
      <c r="GMC95" s="52"/>
      <c r="GMD95" s="52"/>
      <c r="GME95" s="52"/>
      <c r="GMF95" s="52"/>
      <c r="GMG95" s="52"/>
      <c r="GMH95" s="52"/>
      <c r="GMI95" s="52"/>
      <c r="GMJ95" s="52"/>
      <c r="GMK95" s="52"/>
      <c r="GML95" s="52"/>
      <c r="GMM95" s="52"/>
      <c r="GMN95" s="52"/>
      <c r="GMO95" s="52"/>
      <c r="GMP95" s="52"/>
      <c r="GMQ95" s="52"/>
      <c r="GMR95" s="52"/>
      <c r="GMS95" s="52"/>
      <c r="GMT95" s="52"/>
      <c r="GMU95" s="52"/>
      <c r="GMV95" s="52"/>
      <c r="GMW95" s="52"/>
      <c r="GMX95" s="52"/>
      <c r="GMY95" s="52"/>
      <c r="GMZ95" s="52"/>
      <c r="GNA95" s="52"/>
      <c r="GNB95" s="52"/>
      <c r="GNC95" s="52"/>
      <c r="GND95" s="52"/>
      <c r="GNE95" s="52"/>
      <c r="GNF95" s="52"/>
      <c r="GNG95" s="52"/>
      <c r="GNH95" s="52"/>
      <c r="GNI95" s="52"/>
      <c r="GNJ95" s="52"/>
      <c r="GNK95" s="52"/>
      <c r="GNL95" s="52"/>
      <c r="GNM95" s="52"/>
      <c r="GNN95" s="52"/>
      <c r="GNO95" s="52"/>
      <c r="GNP95" s="52"/>
      <c r="GNQ95" s="52"/>
      <c r="GNR95" s="52"/>
      <c r="GNS95" s="52"/>
      <c r="GNT95" s="52"/>
      <c r="GNU95" s="52"/>
      <c r="GNV95" s="52"/>
      <c r="GNW95" s="52"/>
      <c r="GNX95" s="52"/>
      <c r="GNY95" s="52"/>
      <c r="GNZ95" s="52"/>
      <c r="GOA95" s="52"/>
      <c r="GOB95" s="52"/>
      <c r="GOC95" s="52"/>
      <c r="GOD95" s="52"/>
      <c r="GOE95" s="52"/>
      <c r="GOF95" s="52"/>
      <c r="GOG95" s="52"/>
      <c r="GOH95" s="52"/>
      <c r="GOI95" s="52"/>
      <c r="GOJ95" s="52"/>
      <c r="GOK95" s="52"/>
      <c r="GOL95" s="52"/>
      <c r="GOM95" s="52"/>
      <c r="GON95" s="52"/>
      <c r="GOO95" s="52"/>
      <c r="GOP95" s="52"/>
      <c r="GOQ95" s="52"/>
      <c r="GOR95" s="52"/>
      <c r="GOS95" s="52"/>
      <c r="GOT95" s="52"/>
      <c r="GOU95" s="52"/>
      <c r="GOV95" s="52"/>
      <c r="GOW95" s="52"/>
      <c r="GOX95" s="52"/>
      <c r="GOY95" s="52"/>
      <c r="GOZ95" s="52"/>
      <c r="GPA95" s="52"/>
      <c r="GPB95" s="52"/>
      <c r="GPC95" s="52"/>
      <c r="GPD95" s="52"/>
      <c r="GPE95" s="52"/>
      <c r="GPF95" s="52"/>
      <c r="GPG95" s="52"/>
      <c r="GPH95" s="52"/>
      <c r="GPI95" s="52"/>
      <c r="GPJ95" s="52"/>
      <c r="GPK95" s="52"/>
      <c r="GPL95" s="52"/>
      <c r="GPM95" s="52"/>
      <c r="GPN95" s="52"/>
      <c r="GPO95" s="52"/>
      <c r="GPP95" s="52"/>
      <c r="GPQ95" s="52"/>
      <c r="GPR95" s="52"/>
      <c r="GPS95" s="52"/>
      <c r="GPT95" s="52"/>
      <c r="GPU95" s="52"/>
      <c r="GPV95" s="52"/>
      <c r="GPW95" s="52"/>
      <c r="GPX95" s="52"/>
      <c r="GPY95" s="52"/>
      <c r="GPZ95" s="52"/>
      <c r="GQA95" s="52"/>
      <c r="GQB95" s="52"/>
      <c r="GQC95" s="52"/>
      <c r="GQD95" s="52"/>
      <c r="GQE95" s="52"/>
      <c r="GQF95" s="52"/>
      <c r="GQG95" s="52"/>
      <c r="GQH95" s="52"/>
      <c r="GQI95" s="52"/>
      <c r="GQJ95" s="52"/>
      <c r="GQK95" s="52"/>
      <c r="GQL95" s="52"/>
      <c r="GQM95" s="52"/>
      <c r="GQN95" s="52"/>
      <c r="GQO95" s="52"/>
      <c r="GQP95" s="52"/>
      <c r="GQQ95" s="52"/>
      <c r="GQR95" s="52"/>
      <c r="GQS95" s="52"/>
      <c r="GQT95" s="52"/>
      <c r="GQU95" s="52"/>
      <c r="GQV95" s="52"/>
      <c r="GQW95" s="52"/>
      <c r="GQX95" s="52"/>
      <c r="GQY95" s="52"/>
      <c r="GQZ95" s="52"/>
      <c r="GRA95" s="52"/>
      <c r="GRB95" s="52"/>
      <c r="GRC95" s="52"/>
      <c r="GRD95" s="52"/>
      <c r="GRE95" s="52"/>
      <c r="GRF95" s="52"/>
      <c r="GRG95" s="52"/>
      <c r="GRH95" s="52"/>
      <c r="GRI95" s="52"/>
      <c r="GRJ95" s="52"/>
      <c r="GRK95" s="52"/>
      <c r="GRL95" s="52"/>
      <c r="GRM95" s="52"/>
      <c r="GRN95" s="52"/>
      <c r="GRO95" s="52"/>
      <c r="GRP95" s="52"/>
      <c r="GRQ95" s="52"/>
      <c r="GRR95" s="52"/>
      <c r="GRS95" s="52"/>
      <c r="GRT95" s="52"/>
      <c r="GRU95" s="52"/>
      <c r="GRV95" s="52"/>
      <c r="GRW95" s="52"/>
      <c r="GRX95" s="52"/>
      <c r="GRY95" s="52"/>
      <c r="GRZ95" s="52"/>
      <c r="GSA95" s="52"/>
      <c r="GSB95" s="52"/>
      <c r="GSC95" s="52"/>
      <c r="GSD95" s="52"/>
      <c r="GSE95" s="52"/>
      <c r="GSF95" s="52"/>
      <c r="GSG95" s="52"/>
      <c r="GSH95" s="52"/>
      <c r="GSI95" s="52"/>
      <c r="GSJ95" s="52"/>
      <c r="GSK95" s="52"/>
      <c r="GSL95" s="52"/>
      <c r="GSM95" s="52"/>
      <c r="GSN95" s="52"/>
      <c r="GSO95" s="52"/>
      <c r="GSP95" s="52"/>
      <c r="GSQ95" s="52"/>
      <c r="GSR95" s="52"/>
      <c r="GSS95" s="52"/>
      <c r="GST95" s="52"/>
      <c r="GSU95" s="52"/>
      <c r="GSV95" s="52"/>
      <c r="GSW95" s="52"/>
      <c r="GSX95" s="52"/>
      <c r="GSY95" s="52"/>
      <c r="GSZ95" s="52"/>
      <c r="GTA95" s="52"/>
      <c r="GTB95" s="52"/>
      <c r="GTC95" s="52"/>
      <c r="GTD95" s="52"/>
      <c r="GTE95" s="52"/>
      <c r="GTF95" s="52"/>
      <c r="GTG95" s="52"/>
      <c r="GTH95" s="52"/>
      <c r="GTI95" s="52"/>
      <c r="GTJ95" s="52"/>
      <c r="GTK95" s="52"/>
      <c r="GTL95" s="52"/>
      <c r="GTM95" s="52"/>
      <c r="GTN95" s="52"/>
      <c r="GTO95" s="52"/>
      <c r="GTP95" s="52"/>
      <c r="GTQ95" s="52"/>
      <c r="GTR95" s="52"/>
      <c r="GTS95" s="52"/>
      <c r="GTT95" s="52"/>
      <c r="GTU95" s="52"/>
      <c r="GTV95" s="52"/>
      <c r="GTW95" s="52"/>
      <c r="GTX95" s="52"/>
      <c r="GTY95" s="52"/>
      <c r="GTZ95" s="52"/>
      <c r="GUA95" s="52"/>
      <c r="GUB95" s="52"/>
      <c r="GUC95" s="52"/>
      <c r="GUD95" s="52"/>
      <c r="GUE95" s="52"/>
      <c r="GUF95" s="52"/>
      <c r="GUG95" s="52"/>
      <c r="GUH95" s="52"/>
      <c r="GUI95" s="52"/>
      <c r="GUJ95" s="52"/>
      <c r="GUK95" s="52"/>
      <c r="GUL95" s="52"/>
      <c r="GUM95" s="52"/>
      <c r="GUN95" s="52"/>
      <c r="GUO95" s="52"/>
      <c r="GUP95" s="52"/>
      <c r="GUQ95" s="52"/>
      <c r="GUR95" s="52"/>
      <c r="GUS95" s="52"/>
      <c r="GUT95" s="52"/>
      <c r="GUU95" s="52"/>
      <c r="GUV95" s="52"/>
      <c r="GUW95" s="52"/>
      <c r="GUX95" s="52"/>
      <c r="GUY95" s="52"/>
      <c r="GUZ95" s="52"/>
      <c r="GVA95" s="52"/>
      <c r="GVB95" s="52"/>
      <c r="GVC95" s="52"/>
      <c r="GVD95" s="52"/>
      <c r="GVE95" s="52"/>
      <c r="GVF95" s="52"/>
      <c r="GVG95" s="52"/>
      <c r="GVH95" s="52"/>
      <c r="GVI95" s="52"/>
      <c r="GVJ95" s="52"/>
      <c r="GVK95" s="52"/>
      <c r="GVL95" s="52"/>
      <c r="GVM95" s="52"/>
      <c r="GVN95" s="52"/>
      <c r="GVO95" s="52"/>
      <c r="GVP95" s="52"/>
      <c r="GVQ95" s="52"/>
      <c r="GVR95" s="52"/>
      <c r="GVS95" s="52"/>
      <c r="GVT95" s="52"/>
      <c r="GVU95" s="52"/>
      <c r="GVV95" s="52"/>
      <c r="GVW95" s="52"/>
      <c r="GVX95" s="52"/>
      <c r="GVY95" s="52"/>
      <c r="GVZ95" s="52"/>
      <c r="GWA95" s="52"/>
      <c r="GWB95" s="52"/>
      <c r="GWC95" s="52"/>
      <c r="GWD95" s="52"/>
      <c r="GWE95" s="52"/>
      <c r="GWF95" s="52"/>
      <c r="GWG95" s="52"/>
      <c r="GWH95" s="52"/>
      <c r="GWI95" s="52"/>
      <c r="GWJ95" s="52"/>
      <c r="GWK95" s="52"/>
      <c r="GWL95" s="52"/>
      <c r="GWM95" s="52"/>
      <c r="GWN95" s="52"/>
      <c r="GWO95" s="52"/>
      <c r="GWP95" s="52"/>
      <c r="GWQ95" s="52"/>
      <c r="GWR95" s="52"/>
      <c r="GWS95" s="52"/>
      <c r="GWT95" s="52"/>
      <c r="GWU95" s="52"/>
      <c r="GWV95" s="52"/>
      <c r="GWW95" s="52"/>
      <c r="GWX95" s="52"/>
      <c r="GWY95" s="52"/>
      <c r="GWZ95" s="52"/>
      <c r="GXA95" s="52"/>
      <c r="GXB95" s="52"/>
      <c r="GXC95" s="52"/>
      <c r="GXD95" s="52"/>
      <c r="GXE95" s="52"/>
      <c r="GXF95" s="52"/>
      <c r="GXG95" s="52"/>
      <c r="GXH95" s="52"/>
      <c r="GXI95" s="52"/>
      <c r="GXJ95" s="52"/>
      <c r="GXK95" s="52"/>
      <c r="GXL95" s="52"/>
      <c r="GXM95" s="52"/>
      <c r="GXN95" s="52"/>
      <c r="GXO95" s="52"/>
      <c r="GXP95" s="52"/>
      <c r="GXQ95" s="52"/>
      <c r="GXR95" s="52"/>
      <c r="GXS95" s="52"/>
      <c r="GXT95" s="52"/>
      <c r="GXU95" s="52"/>
      <c r="GXV95" s="52"/>
      <c r="GXW95" s="52"/>
      <c r="GXX95" s="52"/>
      <c r="GXY95" s="52"/>
      <c r="GXZ95" s="52"/>
      <c r="GYA95" s="52"/>
      <c r="GYB95" s="52"/>
      <c r="GYC95" s="52"/>
      <c r="GYD95" s="52"/>
      <c r="GYE95" s="52"/>
      <c r="GYF95" s="52"/>
      <c r="GYG95" s="52"/>
      <c r="GYH95" s="52"/>
      <c r="GYI95" s="52"/>
      <c r="GYJ95" s="52"/>
      <c r="GYK95" s="52"/>
      <c r="GYL95" s="52"/>
      <c r="GYM95" s="52"/>
      <c r="GYN95" s="52"/>
      <c r="GYO95" s="52"/>
      <c r="GYP95" s="52"/>
      <c r="GYQ95" s="52"/>
      <c r="GYR95" s="52"/>
      <c r="GYS95" s="52"/>
      <c r="GYT95" s="52"/>
      <c r="GYU95" s="52"/>
      <c r="GYV95" s="52"/>
      <c r="GYW95" s="52"/>
      <c r="GYX95" s="52"/>
      <c r="GYY95" s="52"/>
      <c r="GYZ95" s="52"/>
      <c r="GZA95" s="52"/>
      <c r="GZB95" s="52"/>
      <c r="GZC95" s="52"/>
      <c r="GZD95" s="52"/>
      <c r="GZE95" s="52"/>
      <c r="GZF95" s="52"/>
      <c r="GZG95" s="52"/>
      <c r="GZH95" s="52"/>
      <c r="GZI95" s="52"/>
      <c r="GZJ95" s="52"/>
      <c r="GZK95" s="52"/>
      <c r="GZL95" s="52"/>
      <c r="GZM95" s="52"/>
      <c r="GZN95" s="52"/>
      <c r="GZO95" s="52"/>
      <c r="GZP95" s="52"/>
      <c r="GZQ95" s="52"/>
      <c r="GZR95" s="52"/>
      <c r="GZS95" s="52"/>
      <c r="GZT95" s="52"/>
      <c r="GZU95" s="52"/>
      <c r="GZV95" s="52"/>
      <c r="GZW95" s="52"/>
      <c r="GZX95" s="52"/>
      <c r="GZY95" s="52"/>
      <c r="GZZ95" s="52"/>
      <c r="HAA95" s="52"/>
      <c r="HAB95" s="52"/>
      <c r="HAC95" s="52"/>
      <c r="HAD95" s="52"/>
      <c r="HAE95" s="52"/>
      <c r="HAF95" s="52"/>
      <c r="HAG95" s="52"/>
      <c r="HAH95" s="52"/>
      <c r="HAI95" s="52"/>
      <c r="HAJ95" s="52"/>
      <c r="HAK95" s="52"/>
      <c r="HAL95" s="52"/>
      <c r="HAM95" s="52"/>
      <c r="HAN95" s="52"/>
      <c r="HAO95" s="52"/>
      <c r="HAP95" s="52"/>
      <c r="HAQ95" s="52"/>
      <c r="HAR95" s="52"/>
      <c r="HAS95" s="52"/>
      <c r="HAT95" s="52"/>
      <c r="HAU95" s="52"/>
      <c r="HAV95" s="52"/>
      <c r="HAW95" s="52"/>
      <c r="HAX95" s="52"/>
      <c r="HAY95" s="52"/>
      <c r="HAZ95" s="52"/>
      <c r="HBA95" s="52"/>
      <c r="HBB95" s="52"/>
      <c r="HBC95" s="52"/>
      <c r="HBD95" s="52"/>
      <c r="HBE95" s="52"/>
      <c r="HBF95" s="52"/>
      <c r="HBG95" s="52"/>
      <c r="HBH95" s="52"/>
      <c r="HBI95" s="52"/>
      <c r="HBJ95" s="52"/>
      <c r="HBK95" s="52"/>
      <c r="HBL95" s="52"/>
      <c r="HBM95" s="52"/>
      <c r="HBN95" s="52"/>
      <c r="HBO95" s="52"/>
      <c r="HBP95" s="52"/>
      <c r="HBQ95" s="52"/>
      <c r="HBR95" s="52"/>
      <c r="HBS95" s="52"/>
      <c r="HBT95" s="52"/>
      <c r="HBU95" s="52"/>
      <c r="HBV95" s="52"/>
      <c r="HBW95" s="52"/>
      <c r="HBX95" s="52"/>
      <c r="HBY95" s="52"/>
      <c r="HBZ95" s="52"/>
      <c r="HCA95" s="52"/>
      <c r="HCB95" s="52"/>
      <c r="HCC95" s="52"/>
      <c r="HCD95" s="52"/>
      <c r="HCE95" s="52"/>
      <c r="HCF95" s="52"/>
      <c r="HCG95" s="52"/>
      <c r="HCH95" s="52"/>
      <c r="HCI95" s="52"/>
      <c r="HCJ95" s="52"/>
      <c r="HCK95" s="52"/>
      <c r="HCL95" s="52"/>
      <c r="HCM95" s="52"/>
      <c r="HCN95" s="52"/>
      <c r="HCO95" s="52"/>
      <c r="HCP95" s="52"/>
      <c r="HCQ95" s="52"/>
      <c r="HCR95" s="52"/>
      <c r="HCS95" s="52"/>
      <c r="HCT95" s="52"/>
      <c r="HCU95" s="52"/>
      <c r="HCV95" s="52"/>
      <c r="HCW95" s="52"/>
      <c r="HCX95" s="52"/>
      <c r="HCY95" s="52"/>
      <c r="HCZ95" s="52"/>
      <c r="HDA95" s="52"/>
      <c r="HDB95" s="52"/>
      <c r="HDC95" s="52"/>
      <c r="HDD95" s="52"/>
      <c r="HDE95" s="52"/>
      <c r="HDF95" s="52"/>
      <c r="HDG95" s="52"/>
      <c r="HDH95" s="52"/>
      <c r="HDI95" s="52"/>
      <c r="HDJ95" s="52"/>
      <c r="HDK95" s="52"/>
      <c r="HDL95" s="52"/>
      <c r="HDM95" s="52"/>
      <c r="HDN95" s="52"/>
      <c r="HDO95" s="52"/>
      <c r="HDP95" s="52"/>
      <c r="HDQ95" s="52"/>
      <c r="HDR95" s="52"/>
      <c r="HDS95" s="52"/>
      <c r="HDT95" s="52"/>
      <c r="HDU95" s="52"/>
      <c r="HDV95" s="52"/>
      <c r="HDW95" s="52"/>
      <c r="HDX95" s="52"/>
      <c r="HDY95" s="52"/>
      <c r="HDZ95" s="52"/>
      <c r="HEA95" s="52"/>
      <c r="HEB95" s="52"/>
      <c r="HEC95" s="52"/>
      <c r="HED95" s="52"/>
      <c r="HEE95" s="52"/>
      <c r="HEF95" s="52"/>
      <c r="HEG95" s="52"/>
      <c r="HEH95" s="52"/>
      <c r="HEI95" s="52"/>
      <c r="HEJ95" s="52"/>
      <c r="HEK95" s="52"/>
      <c r="HEL95" s="52"/>
      <c r="HEM95" s="52"/>
      <c r="HEN95" s="52"/>
      <c r="HEO95" s="52"/>
      <c r="HEP95" s="52"/>
      <c r="HEQ95" s="52"/>
      <c r="HER95" s="52"/>
      <c r="HES95" s="52"/>
      <c r="HET95" s="52"/>
      <c r="HEU95" s="52"/>
      <c r="HEV95" s="52"/>
      <c r="HEW95" s="52"/>
      <c r="HEX95" s="52"/>
      <c r="HEY95" s="52"/>
      <c r="HEZ95" s="52"/>
      <c r="HFA95" s="52"/>
      <c r="HFB95" s="52"/>
      <c r="HFC95" s="52"/>
      <c r="HFD95" s="52"/>
      <c r="HFE95" s="52"/>
      <c r="HFF95" s="52"/>
      <c r="HFG95" s="52"/>
      <c r="HFH95" s="52"/>
      <c r="HFI95" s="52"/>
      <c r="HFJ95" s="52"/>
      <c r="HFK95" s="52"/>
      <c r="HFL95" s="52"/>
      <c r="HFM95" s="52"/>
      <c r="HFN95" s="52"/>
      <c r="HFO95" s="52"/>
      <c r="HFP95" s="52"/>
      <c r="HFQ95" s="52"/>
      <c r="HFR95" s="52"/>
      <c r="HFS95" s="52"/>
      <c r="HFT95" s="52"/>
      <c r="HFU95" s="52"/>
      <c r="HFV95" s="52"/>
      <c r="HFW95" s="52"/>
      <c r="HFX95" s="52"/>
      <c r="HFY95" s="52"/>
      <c r="HFZ95" s="52"/>
      <c r="HGA95" s="52"/>
      <c r="HGB95" s="52"/>
      <c r="HGC95" s="52"/>
      <c r="HGD95" s="52"/>
      <c r="HGE95" s="52"/>
      <c r="HGF95" s="52"/>
      <c r="HGG95" s="52"/>
      <c r="HGH95" s="52"/>
      <c r="HGI95" s="52"/>
      <c r="HGJ95" s="52"/>
      <c r="HGK95" s="52"/>
      <c r="HGL95" s="52"/>
      <c r="HGM95" s="52"/>
      <c r="HGN95" s="52"/>
      <c r="HGO95" s="52"/>
      <c r="HGP95" s="52"/>
      <c r="HGQ95" s="52"/>
      <c r="HGR95" s="52"/>
      <c r="HGS95" s="52"/>
      <c r="HGT95" s="52"/>
      <c r="HGU95" s="52"/>
      <c r="HGV95" s="52"/>
      <c r="HGW95" s="52"/>
      <c r="HGX95" s="52"/>
      <c r="HGY95" s="52"/>
      <c r="HGZ95" s="52"/>
      <c r="HHA95" s="52"/>
      <c r="HHB95" s="52"/>
      <c r="HHC95" s="52"/>
      <c r="HHD95" s="52"/>
      <c r="HHE95" s="52"/>
      <c r="HHF95" s="52"/>
      <c r="HHG95" s="52"/>
      <c r="HHH95" s="52"/>
      <c r="HHI95" s="52"/>
      <c r="HHJ95" s="52"/>
      <c r="HHK95" s="52"/>
      <c r="HHL95" s="52"/>
      <c r="HHM95" s="52"/>
      <c r="HHN95" s="52"/>
      <c r="HHO95" s="52"/>
      <c r="HHP95" s="52"/>
      <c r="HHQ95" s="52"/>
      <c r="HHR95" s="52"/>
      <c r="HHS95" s="52"/>
      <c r="HHT95" s="52"/>
      <c r="HHU95" s="52"/>
      <c r="HHV95" s="52"/>
      <c r="HHW95" s="52"/>
      <c r="HHX95" s="52"/>
      <c r="HHY95" s="52"/>
      <c r="HHZ95" s="52"/>
      <c r="HIA95" s="52"/>
      <c r="HIB95" s="52"/>
      <c r="HIC95" s="52"/>
      <c r="HID95" s="52"/>
      <c r="HIE95" s="52"/>
      <c r="HIF95" s="52"/>
      <c r="HIG95" s="52"/>
      <c r="HIH95" s="52"/>
      <c r="HII95" s="52"/>
      <c r="HIJ95" s="52"/>
      <c r="HIK95" s="52"/>
      <c r="HIL95" s="52"/>
      <c r="HIM95" s="52"/>
      <c r="HIN95" s="52"/>
      <c r="HIO95" s="52"/>
      <c r="HIP95" s="52"/>
      <c r="HIQ95" s="52"/>
      <c r="HIR95" s="52"/>
      <c r="HIS95" s="52"/>
      <c r="HIT95" s="52"/>
      <c r="HIU95" s="52"/>
      <c r="HIV95" s="52"/>
      <c r="HIW95" s="52"/>
      <c r="HIX95" s="52"/>
      <c r="HIY95" s="52"/>
      <c r="HIZ95" s="52"/>
      <c r="HJA95" s="52"/>
      <c r="HJB95" s="52"/>
      <c r="HJC95" s="52"/>
      <c r="HJD95" s="52"/>
      <c r="HJE95" s="52"/>
      <c r="HJF95" s="52"/>
      <c r="HJG95" s="52"/>
      <c r="HJH95" s="52"/>
      <c r="HJI95" s="52"/>
      <c r="HJJ95" s="52"/>
      <c r="HJK95" s="52"/>
      <c r="HJL95" s="52"/>
      <c r="HJM95" s="52"/>
      <c r="HJN95" s="52"/>
      <c r="HJO95" s="52"/>
      <c r="HJP95" s="52"/>
      <c r="HJQ95" s="52"/>
      <c r="HJR95" s="52"/>
      <c r="HJS95" s="52"/>
      <c r="HJT95" s="52"/>
      <c r="HJU95" s="52"/>
      <c r="HJV95" s="52"/>
      <c r="HJW95" s="52"/>
      <c r="HJX95" s="52"/>
      <c r="HJY95" s="52"/>
      <c r="HJZ95" s="52"/>
      <c r="HKA95" s="52"/>
      <c r="HKB95" s="52"/>
      <c r="HKC95" s="52"/>
      <c r="HKD95" s="52"/>
      <c r="HKE95" s="52"/>
      <c r="HKF95" s="52"/>
      <c r="HKG95" s="52"/>
      <c r="HKH95" s="52"/>
      <c r="HKI95" s="52"/>
      <c r="HKJ95" s="52"/>
      <c r="HKK95" s="52"/>
      <c r="HKL95" s="52"/>
      <c r="HKM95" s="52"/>
      <c r="HKN95" s="52"/>
      <c r="HKO95" s="52"/>
      <c r="HKP95" s="52"/>
      <c r="HKQ95" s="52"/>
      <c r="HKR95" s="52"/>
      <c r="HKS95" s="52"/>
      <c r="HKT95" s="52"/>
      <c r="HKU95" s="52"/>
      <c r="HKV95" s="52"/>
      <c r="HKW95" s="52"/>
      <c r="HKX95" s="52"/>
      <c r="HKY95" s="52"/>
      <c r="HKZ95" s="52"/>
      <c r="HLA95" s="52"/>
      <c r="HLB95" s="52"/>
      <c r="HLC95" s="52"/>
      <c r="HLD95" s="52"/>
      <c r="HLE95" s="52"/>
      <c r="HLF95" s="52"/>
      <c r="HLG95" s="52"/>
      <c r="HLH95" s="52"/>
      <c r="HLI95" s="52"/>
      <c r="HLJ95" s="52"/>
      <c r="HLK95" s="52"/>
      <c r="HLL95" s="52"/>
      <c r="HLM95" s="52"/>
      <c r="HLN95" s="52"/>
      <c r="HLO95" s="52"/>
      <c r="HLP95" s="52"/>
      <c r="HLQ95" s="52"/>
      <c r="HLR95" s="52"/>
      <c r="HLS95" s="52"/>
      <c r="HLT95" s="52"/>
      <c r="HLU95" s="52"/>
      <c r="HLV95" s="52"/>
      <c r="HLW95" s="52"/>
      <c r="HLX95" s="52"/>
      <c r="HLY95" s="52"/>
      <c r="HLZ95" s="52"/>
      <c r="HMA95" s="52"/>
      <c r="HMB95" s="52"/>
      <c r="HMC95" s="52"/>
      <c r="HMD95" s="52"/>
      <c r="HME95" s="52"/>
      <c r="HMF95" s="52"/>
      <c r="HMG95" s="52"/>
      <c r="HMH95" s="52"/>
      <c r="HMI95" s="52"/>
      <c r="HMJ95" s="52"/>
      <c r="HMK95" s="52"/>
      <c r="HML95" s="52"/>
      <c r="HMM95" s="52"/>
      <c r="HMN95" s="52"/>
      <c r="HMO95" s="52"/>
      <c r="HMP95" s="52"/>
      <c r="HMQ95" s="52"/>
      <c r="HMR95" s="52"/>
      <c r="HMS95" s="52"/>
      <c r="HMT95" s="52"/>
      <c r="HMU95" s="52"/>
      <c r="HMV95" s="52"/>
      <c r="HMW95" s="52"/>
      <c r="HMX95" s="52"/>
      <c r="HMY95" s="52"/>
      <c r="HMZ95" s="52"/>
      <c r="HNA95" s="52"/>
      <c r="HNB95" s="52"/>
      <c r="HNC95" s="52"/>
      <c r="HND95" s="52"/>
      <c r="HNE95" s="52"/>
      <c r="HNF95" s="52"/>
      <c r="HNG95" s="52"/>
      <c r="HNH95" s="52"/>
      <c r="HNI95" s="52"/>
      <c r="HNJ95" s="52"/>
      <c r="HNK95" s="52"/>
      <c r="HNL95" s="52"/>
      <c r="HNM95" s="52"/>
      <c r="HNN95" s="52"/>
      <c r="HNO95" s="52"/>
      <c r="HNP95" s="52"/>
      <c r="HNQ95" s="52"/>
      <c r="HNR95" s="52"/>
      <c r="HNS95" s="52"/>
      <c r="HNT95" s="52"/>
      <c r="HNU95" s="52"/>
      <c r="HNV95" s="52"/>
      <c r="HNW95" s="52"/>
      <c r="HNX95" s="52"/>
      <c r="HNY95" s="52"/>
      <c r="HNZ95" s="52"/>
      <c r="HOA95" s="52"/>
      <c r="HOB95" s="52"/>
      <c r="HOC95" s="52"/>
      <c r="HOD95" s="52"/>
      <c r="HOE95" s="52"/>
      <c r="HOF95" s="52"/>
      <c r="HOG95" s="52"/>
      <c r="HOH95" s="52"/>
      <c r="HOI95" s="52"/>
      <c r="HOJ95" s="52"/>
      <c r="HOK95" s="52"/>
      <c r="HOL95" s="52"/>
      <c r="HOM95" s="52"/>
      <c r="HON95" s="52"/>
      <c r="HOO95" s="52"/>
      <c r="HOP95" s="52"/>
      <c r="HOQ95" s="52"/>
      <c r="HOR95" s="52"/>
      <c r="HOS95" s="52"/>
      <c r="HOT95" s="52"/>
      <c r="HOU95" s="52"/>
      <c r="HOV95" s="52"/>
      <c r="HOW95" s="52"/>
      <c r="HOX95" s="52"/>
      <c r="HOY95" s="52"/>
      <c r="HOZ95" s="52"/>
      <c r="HPA95" s="52"/>
      <c r="HPB95" s="52"/>
      <c r="HPC95" s="52"/>
      <c r="HPD95" s="52"/>
      <c r="HPE95" s="52"/>
      <c r="HPF95" s="52"/>
      <c r="HPG95" s="52"/>
      <c r="HPH95" s="52"/>
      <c r="HPI95" s="52"/>
      <c r="HPJ95" s="52"/>
      <c r="HPK95" s="52"/>
      <c r="HPL95" s="52"/>
      <c r="HPM95" s="52"/>
      <c r="HPN95" s="52"/>
      <c r="HPO95" s="52"/>
      <c r="HPP95" s="52"/>
      <c r="HPQ95" s="52"/>
      <c r="HPR95" s="52"/>
      <c r="HPS95" s="52"/>
      <c r="HPT95" s="52"/>
      <c r="HPU95" s="52"/>
      <c r="HPV95" s="52"/>
      <c r="HPW95" s="52"/>
      <c r="HPX95" s="52"/>
      <c r="HPY95" s="52"/>
      <c r="HPZ95" s="52"/>
      <c r="HQA95" s="52"/>
      <c r="HQB95" s="52"/>
      <c r="HQC95" s="52"/>
      <c r="HQD95" s="52"/>
      <c r="HQE95" s="52"/>
      <c r="HQF95" s="52"/>
      <c r="HQG95" s="52"/>
      <c r="HQH95" s="52"/>
      <c r="HQI95" s="52"/>
      <c r="HQJ95" s="52"/>
      <c r="HQK95" s="52"/>
      <c r="HQL95" s="52"/>
      <c r="HQM95" s="52"/>
      <c r="HQN95" s="52"/>
      <c r="HQO95" s="52"/>
      <c r="HQP95" s="52"/>
      <c r="HQQ95" s="52"/>
      <c r="HQR95" s="52"/>
      <c r="HQS95" s="52"/>
      <c r="HQT95" s="52"/>
      <c r="HQU95" s="52"/>
      <c r="HQV95" s="52"/>
      <c r="HQW95" s="52"/>
      <c r="HQX95" s="52"/>
      <c r="HQY95" s="52"/>
      <c r="HQZ95" s="52"/>
      <c r="HRA95" s="52"/>
      <c r="HRB95" s="52"/>
      <c r="HRC95" s="52"/>
      <c r="HRD95" s="52"/>
      <c r="HRE95" s="52"/>
      <c r="HRF95" s="52"/>
      <c r="HRG95" s="52"/>
      <c r="HRH95" s="52"/>
      <c r="HRI95" s="52"/>
      <c r="HRJ95" s="52"/>
      <c r="HRK95" s="52"/>
      <c r="HRL95" s="52"/>
      <c r="HRM95" s="52"/>
      <c r="HRN95" s="52"/>
      <c r="HRO95" s="52"/>
      <c r="HRP95" s="52"/>
      <c r="HRQ95" s="52"/>
      <c r="HRR95" s="52"/>
      <c r="HRS95" s="52"/>
      <c r="HRT95" s="52"/>
      <c r="HRU95" s="52"/>
      <c r="HRV95" s="52"/>
      <c r="HRW95" s="52"/>
      <c r="HRX95" s="52"/>
      <c r="HRY95" s="52"/>
      <c r="HRZ95" s="52"/>
      <c r="HSA95" s="52"/>
      <c r="HSB95" s="52"/>
      <c r="HSC95" s="52"/>
      <c r="HSD95" s="52"/>
      <c r="HSE95" s="52"/>
      <c r="HSF95" s="52"/>
      <c r="HSG95" s="52"/>
      <c r="HSH95" s="52"/>
      <c r="HSI95" s="52"/>
      <c r="HSJ95" s="52"/>
      <c r="HSK95" s="52"/>
      <c r="HSL95" s="52"/>
      <c r="HSM95" s="52"/>
      <c r="HSN95" s="52"/>
      <c r="HSO95" s="52"/>
      <c r="HSP95" s="52"/>
      <c r="HSQ95" s="52"/>
      <c r="HSR95" s="52"/>
      <c r="HSS95" s="52"/>
      <c r="HST95" s="52"/>
      <c r="HSU95" s="52"/>
      <c r="HSV95" s="52"/>
      <c r="HSW95" s="52"/>
      <c r="HSX95" s="52"/>
      <c r="HSY95" s="52"/>
      <c r="HSZ95" s="52"/>
      <c r="HTA95" s="52"/>
      <c r="HTB95" s="52"/>
      <c r="HTC95" s="52"/>
      <c r="HTD95" s="52"/>
      <c r="HTE95" s="52"/>
      <c r="HTF95" s="52"/>
      <c r="HTG95" s="52"/>
      <c r="HTH95" s="52"/>
      <c r="HTI95" s="52"/>
      <c r="HTJ95" s="52"/>
      <c r="HTK95" s="52"/>
      <c r="HTL95" s="52"/>
      <c r="HTM95" s="52"/>
      <c r="HTN95" s="52"/>
      <c r="HTO95" s="52"/>
      <c r="HTP95" s="52"/>
      <c r="HTQ95" s="52"/>
      <c r="HTR95" s="52"/>
      <c r="HTS95" s="52"/>
      <c r="HTT95" s="52"/>
      <c r="HTU95" s="52"/>
      <c r="HTV95" s="52"/>
      <c r="HTW95" s="52"/>
      <c r="HTX95" s="52"/>
      <c r="HTY95" s="52"/>
      <c r="HTZ95" s="52"/>
      <c r="HUA95" s="52"/>
      <c r="HUB95" s="52"/>
      <c r="HUC95" s="52"/>
      <c r="HUD95" s="52"/>
      <c r="HUE95" s="52"/>
      <c r="HUF95" s="52"/>
      <c r="HUG95" s="52"/>
      <c r="HUH95" s="52"/>
      <c r="HUI95" s="52"/>
      <c r="HUJ95" s="52"/>
      <c r="HUK95" s="52"/>
      <c r="HUL95" s="52"/>
      <c r="HUM95" s="52"/>
      <c r="HUN95" s="52"/>
      <c r="HUO95" s="52"/>
      <c r="HUP95" s="52"/>
      <c r="HUQ95" s="52"/>
      <c r="HUR95" s="52"/>
      <c r="HUS95" s="52"/>
      <c r="HUT95" s="52"/>
      <c r="HUU95" s="52"/>
      <c r="HUV95" s="52"/>
      <c r="HUW95" s="52"/>
      <c r="HUX95" s="52"/>
      <c r="HUY95" s="52"/>
      <c r="HUZ95" s="52"/>
      <c r="HVA95" s="52"/>
      <c r="HVB95" s="52"/>
      <c r="HVC95" s="52"/>
      <c r="HVD95" s="52"/>
      <c r="HVE95" s="52"/>
      <c r="HVF95" s="52"/>
      <c r="HVG95" s="52"/>
      <c r="HVH95" s="52"/>
      <c r="HVI95" s="52"/>
      <c r="HVJ95" s="52"/>
      <c r="HVK95" s="52"/>
      <c r="HVL95" s="52"/>
      <c r="HVM95" s="52"/>
      <c r="HVN95" s="52"/>
      <c r="HVO95" s="52"/>
      <c r="HVP95" s="52"/>
      <c r="HVQ95" s="52"/>
      <c r="HVR95" s="52"/>
      <c r="HVS95" s="52"/>
      <c r="HVT95" s="52"/>
      <c r="HVU95" s="52"/>
      <c r="HVV95" s="52"/>
      <c r="HVW95" s="52"/>
      <c r="HVX95" s="52"/>
      <c r="HVY95" s="52"/>
      <c r="HVZ95" s="52"/>
      <c r="HWA95" s="52"/>
      <c r="HWB95" s="52"/>
      <c r="HWC95" s="52"/>
      <c r="HWD95" s="52"/>
      <c r="HWE95" s="52"/>
      <c r="HWF95" s="52"/>
      <c r="HWG95" s="52"/>
      <c r="HWH95" s="52"/>
      <c r="HWI95" s="52"/>
      <c r="HWJ95" s="52"/>
      <c r="HWK95" s="52"/>
      <c r="HWL95" s="52"/>
      <c r="HWM95" s="52"/>
      <c r="HWN95" s="52"/>
      <c r="HWO95" s="52"/>
      <c r="HWP95" s="52"/>
      <c r="HWQ95" s="52"/>
      <c r="HWR95" s="52"/>
      <c r="HWS95" s="52"/>
      <c r="HWT95" s="52"/>
      <c r="HWU95" s="52"/>
      <c r="HWV95" s="52"/>
      <c r="HWW95" s="52"/>
      <c r="HWX95" s="52"/>
      <c r="HWY95" s="52"/>
      <c r="HWZ95" s="52"/>
      <c r="HXA95" s="52"/>
      <c r="HXB95" s="52"/>
      <c r="HXC95" s="52"/>
      <c r="HXD95" s="52"/>
      <c r="HXE95" s="52"/>
      <c r="HXF95" s="52"/>
      <c r="HXG95" s="52"/>
      <c r="HXH95" s="52"/>
      <c r="HXI95" s="52"/>
      <c r="HXJ95" s="52"/>
      <c r="HXK95" s="52"/>
      <c r="HXL95" s="52"/>
      <c r="HXM95" s="52"/>
      <c r="HXN95" s="52"/>
      <c r="HXO95" s="52"/>
      <c r="HXP95" s="52"/>
      <c r="HXQ95" s="52"/>
      <c r="HXR95" s="52"/>
      <c r="HXS95" s="52"/>
      <c r="HXT95" s="52"/>
      <c r="HXU95" s="52"/>
      <c r="HXV95" s="52"/>
      <c r="HXW95" s="52"/>
      <c r="HXX95" s="52"/>
      <c r="HXY95" s="52"/>
      <c r="HXZ95" s="52"/>
      <c r="HYA95" s="52"/>
      <c r="HYB95" s="52"/>
      <c r="HYC95" s="52"/>
      <c r="HYD95" s="52"/>
      <c r="HYE95" s="52"/>
      <c r="HYF95" s="52"/>
      <c r="HYG95" s="52"/>
      <c r="HYH95" s="52"/>
      <c r="HYI95" s="52"/>
      <c r="HYJ95" s="52"/>
      <c r="HYK95" s="52"/>
      <c r="HYL95" s="52"/>
      <c r="HYM95" s="52"/>
      <c r="HYN95" s="52"/>
      <c r="HYO95" s="52"/>
      <c r="HYP95" s="52"/>
      <c r="HYQ95" s="52"/>
      <c r="HYR95" s="52"/>
      <c r="HYS95" s="52"/>
      <c r="HYT95" s="52"/>
      <c r="HYU95" s="52"/>
      <c r="HYV95" s="52"/>
      <c r="HYW95" s="52"/>
      <c r="HYX95" s="52"/>
      <c r="HYY95" s="52"/>
      <c r="HYZ95" s="52"/>
      <c r="HZA95" s="52"/>
      <c r="HZB95" s="52"/>
      <c r="HZC95" s="52"/>
      <c r="HZD95" s="52"/>
      <c r="HZE95" s="52"/>
      <c r="HZF95" s="52"/>
      <c r="HZG95" s="52"/>
      <c r="HZH95" s="52"/>
      <c r="HZI95" s="52"/>
      <c r="HZJ95" s="52"/>
      <c r="HZK95" s="52"/>
      <c r="HZL95" s="52"/>
      <c r="HZM95" s="52"/>
      <c r="HZN95" s="52"/>
      <c r="HZO95" s="52"/>
      <c r="HZP95" s="52"/>
      <c r="HZQ95" s="52"/>
      <c r="HZR95" s="52"/>
      <c r="HZS95" s="52"/>
      <c r="HZT95" s="52"/>
      <c r="HZU95" s="52"/>
      <c r="HZV95" s="52"/>
      <c r="HZW95" s="52"/>
      <c r="HZX95" s="52"/>
      <c r="HZY95" s="52"/>
      <c r="HZZ95" s="52"/>
      <c r="IAA95" s="52"/>
      <c r="IAB95" s="52"/>
      <c r="IAC95" s="52"/>
      <c r="IAD95" s="52"/>
      <c r="IAE95" s="52"/>
      <c r="IAF95" s="52"/>
      <c r="IAG95" s="52"/>
      <c r="IAH95" s="52"/>
      <c r="IAI95" s="52"/>
      <c r="IAJ95" s="52"/>
      <c r="IAK95" s="52"/>
      <c r="IAL95" s="52"/>
      <c r="IAM95" s="52"/>
      <c r="IAN95" s="52"/>
      <c r="IAO95" s="52"/>
      <c r="IAP95" s="52"/>
      <c r="IAQ95" s="52"/>
      <c r="IAR95" s="52"/>
      <c r="IAS95" s="52"/>
      <c r="IAT95" s="52"/>
      <c r="IAU95" s="52"/>
      <c r="IAV95" s="52"/>
      <c r="IAW95" s="52"/>
      <c r="IAX95" s="52"/>
      <c r="IAY95" s="52"/>
      <c r="IAZ95" s="52"/>
      <c r="IBA95" s="52"/>
      <c r="IBB95" s="52"/>
      <c r="IBC95" s="52"/>
      <c r="IBD95" s="52"/>
      <c r="IBE95" s="52"/>
      <c r="IBF95" s="52"/>
      <c r="IBG95" s="52"/>
      <c r="IBH95" s="52"/>
      <c r="IBI95" s="52"/>
      <c r="IBJ95" s="52"/>
      <c r="IBK95" s="52"/>
      <c r="IBL95" s="52"/>
      <c r="IBM95" s="52"/>
      <c r="IBN95" s="52"/>
      <c r="IBO95" s="52"/>
      <c r="IBP95" s="52"/>
      <c r="IBQ95" s="52"/>
      <c r="IBR95" s="52"/>
      <c r="IBS95" s="52"/>
      <c r="IBT95" s="52"/>
      <c r="IBU95" s="52"/>
      <c r="IBV95" s="52"/>
      <c r="IBW95" s="52"/>
      <c r="IBX95" s="52"/>
      <c r="IBY95" s="52"/>
      <c r="IBZ95" s="52"/>
      <c r="ICA95" s="52"/>
      <c r="ICB95" s="52"/>
      <c r="ICC95" s="52"/>
      <c r="ICD95" s="52"/>
      <c r="ICE95" s="52"/>
      <c r="ICF95" s="52"/>
      <c r="ICG95" s="52"/>
      <c r="ICH95" s="52"/>
      <c r="ICI95" s="52"/>
      <c r="ICJ95" s="52"/>
      <c r="ICK95" s="52"/>
      <c r="ICL95" s="52"/>
      <c r="ICM95" s="52"/>
      <c r="ICN95" s="52"/>
      <c r="ICO95" s="52"/>
      <c r="ICP95" s="52"/>
      <c r="ICQ95" s="52"/>
      <c r="ICR95" s="52"/>
      <c r="ICS95" s="52"/>
      <c r="ICT95" s="52"/>
      <c r="ICU95" s="52"/>
      <c r="ICV95" s="52"/>
      <c r="ICW95" s="52"/>
      <c r="ICX95" s="52"/>
      <c r="ICY95" s="52"/>
      <c r="ICZ95" s="52"/>
      <c r="IDA95" s="52"/>
      <c r="IDB95" s="52"/>
      <c r="IDC95" s="52"/>
      <c r="IDD95" s="52"/>
      <c r="IDE95" s="52"/>
      <c r="IDF95" s="52"/>
      <c r="IDG95" s="52"/>
      <c r="IDH95" s="52"/>
      <c r="IDI95" s="52"/>
      <c r="IDJ95" s="52"/>
      <c r="IDK95" s="52"/>
      <c r="IDL95" s="52"/>
      <c r="IDM95" s="52"/>
      <c r="IDN95" s="52"/>
      <c r="IDO95" s="52"/>
      <c r="IDP95" s="52"/>
      <c r="IDQ95" s="52"/>
      <c r="IDR95" s="52"/>
      <c r="IDS95" s="52"/>
      <c r="IDT95" s="52"/>
      <c r="IDU95" s="52"/>
      <c r="IDV95" s="52"/>
      <c r="IDW95" s="52"/>
      <c r="IDX95" s="52"/>
      <c r="IDY95" s="52"/>
      <c r="IDZ95" s="52"/>
      <c r="IEA95" s="52"/>
      <c r="IEB95" s="52"/>
      <c r="IEC95" s="52"/>
      <c r="IED95" s="52"/>
      <c r="IEE95" s="52"/>
      <c r="IEF95" s="52"/>
      <c r="IEG95" s="52"/>
      <c r="IEH95" s="52"/>
      <c r="IEI95" s="52"/>
      <c r="IEJ95" s="52"/>
      <c r="IEK95" s="52"/>
      <c r="IEL95" s="52"/>
      <c r="IEM95" s="52"/>
      <c r="IEN95" s="52"/>
      <c r="IEO95" s="52"/>
      <c r="IEP95" s="52"/>
      <c r="IEQ95" s="52"/>
      <c r="IER95" s="52"/>
      <c r="IES95" s="52"/>
      <c r="IET95" s="52"/>
      <c r="IEU95" s="52"/>
      <c r="IEV95" s="52"/>
      <c r="IEW95" s="52"/>
      <c r="IEX95" s="52"/>
      <c r="IEY95" s="52"/>
      <c r="IEZ95" s="52"/>
      <c r="IFA95" s="52"/>
      <c r="IFB95" s="52"/>
      <c r="IFC95" s="52"/>
      <c r="IFD95" s="52"/>
      <c r="IFE95" s="52"/>
      <c r="IFF95" s="52"/>
      <c r="IFG95" s="52"/>
      <c r="IFH95" s="52"/>
      <c r="IFI95" s="52"/>
      <c r="IFJ95" s="52"/>
      <c r="IFK95" s="52"/>
      <c r="IFL95" s="52"/>
      <c r="IFM95" s="52"/>
      <c r="IFN95" s="52"/>
      <c r="IFO95" s="52"/>
      <c r="IFP95" s="52"/>
      <c r="IFQ95" s="52"/>
      <c r="IFR95" s="52"/>
      <c r="IFS95" s="52"/>
      <c r="IFT95" s="52"/>
      <c r="IFU95" s="52"/>
      <c r="IFV95" s="52"/>
      <c r="IFW95" s="52"/>
      <c r="IFX95" s="52"/>
      <c r="IFY95" s="52"/>
      <c r="IFZ95" s="52"/>
      <c r="IGA95" s="52"/>
      <c r="IGB95" s="52"/>
      <c r="IGC95" s="52"/>
      <c r="IGD95" s="52"/>
      <c r="IGE95" s="52"/>
      <c r="IGF95" s="52"/>
      <c r="IGG95" s="52"/>
      <c r="IGH95" s="52"/>
      <c r="IGI95" s="52"/>
      <c r="IGJ95" s="52"/>
      <c r="IGK95" s="52"/>
      <c r="IGL95" s="52"/>
      <c r="IGM95" s="52"/>
      <c r="IGN95" s="52"/>
      <c r="IGO95" s="52"/>
      <c r="IGP95" s="52"/>
      <c r="IGQ95" s="52"/>
      <c r="IGR95" s="52"/>
      <c r="IGS95" s="52"/>
      <c r="IGT95" s="52"/>
      <c r="IGU95" s="52"/>
      <c r="IGV95" s="52"/>
      <c r="IGW95" s="52"/>
      <c r="IGX95" s="52"/>
      <c r="IGY95" s="52"/>
      <c r="IGZ95" s="52"/>
      <c r="IHA95" s="52"/>
      <c r="IHB95" s="52"/>
      <c r="IHC95" s="52"/>
      <c r="IHD95" s="52"/>
      <c r="IHE95" s="52"/>
      <c r="IHF95" s="52"/>
      <c r="IHG95" s="52"/>
      <c r="IHH95" s="52"/>
      <c r="IHI95" s="52"/>
      <c r="IHJ95" s="52"/>
      <c r="IHK95" s="52"/>
      <c r="IHL95" s="52"/>
      <c r="IHM95" s="52"/>
      <c r="IHN95" s="52"/>
      <c r="IHO95" s="52"/>
      <c r="IHP95" s="52"/>
      <c r="IHQ95" s="52"/>
      <c r="IHR95" s="52"/>
      <c r="IHS95" s="52"/>
      <c r="IHT95" s="52"/>
      <c r="IHU95" s="52"/>
      <c r="IHV95" s="52"/>
      <c r="IHW95" s="52"/>
      <c r="IHX95" s="52"/>
      <c r="IHY95" s="52"/>
      <c r="IHZ95" s="52"/>
      <c r="IIA95" s="52"/>
      <c r="IIB95" s="52"/>
      <c r="IIC95" s="52"/>
      <c r="IID95" s="52"/>
      <c r="IIE95" s="52"/>
      <c r="IIF95" s="52"/>
      <c r="IIG95" s="52"/>
      <c r="IIH95" s="52"/>
      <c r="III95" s="52"/>
      <c r="IIJ95" s="52"/>
      <c r="IIK95" s="52"/>
      <c r="IIL95" s="52"/>
      <c r="IIM95" s="52"/>
      <c r="IIN95" s="52"/>
      <c r="IIO95" s="52"/>
      <c r="IIP95" s="52"/>
      <c r="IIQ95" s="52"/>
      <c r="IIR95" s="52"/>
      <c r="IIS95" s="52"/>
      <c r="IIT95" s="52"/>
      <c r="IIU95" s="52"/>
      <c r="IIV95" s="52"/>
      <c r="IIW95" s="52"/>
      <c r="IIX95" s="52"/>
      <c r="IIY95" s="52"/>
      <c r="IIZ95" s="52"/>
      <c r="IJA95" s="52"/>
      <c r="IJB95" s="52"/>
      <c r="IJC95" s="52"/>
      <c r="IJD95" s="52"/>
      <c r="IJE95" s="52"/>
      <c r="IJF95" s="52"/>
      <c r="IJG95" s="52"/>
      <c r="IJH95" s="52"/>
      <c r="IJI95" s="52"/>
      <c r="IJJ95" s="52"/>
      <c r="IJK95" s="52"/>
      <c r="IJL95" s="52"/>
      <c r="IJM95" s="52"/>
      <c r="IJN95" s="52"/>
      <c r="IJO95" s="52"/>
      <c r="IJP95" s="52"/>
      <c r="IJQ95" s="52"/>
      <c r="IJR95" s="52"/>
      <c r="IJS95" s="52"/>
      <c r="IJT95" s="52"/>
      <c r="IJU95" s="52"/>
      <c r="IJV95" s="52"/>
      <c r="IJW95" s="52"/>
      <c r="IJX95" s="52"/>
      <c r="IJY95" s="52"/>
      <c r="IJZ95" s="52"/>
      <c r="IKA95" s="52"/>
      <c r="IKB95" s="52"/>
      <c r="IKC95" s="52"/>
      <c r="IKD95" s="52"/>
      <c r="IKE95" s="52"/>
      <c r="IKF95" s="52"/>
      <c r="IKG95" s="52"/>
      <c r="IKH95" s="52"/>
      <c r="IKI95" s="52"/>
      <c r="IKJ95" s="52"/>
      <c r="IKK95" s="52"/>
      <c r="IKL95" s="52"/>
      <c r="IKM95" s="52"/>
      <c r="IKN95" s="52"/>
      <c r="IKO95" s="52"/>
      <c r="IKP95" s="52"/>
      <c r="IKQ95" s="52"/>
      <c r="IKR95" s="52"/>
      <c r="IKS95" s="52"/>
      <c r="IKT95" s="52"/>
      <c r="IKU95" s="52"/>
      <c r="IKV95" s="52"/>
      <c r="IKW95" s="52"/>
      <c r="IKX95" s="52"/>
      <c r="IKY95" s="52"/>
      <c r="IKZ95" s="52"/>
      <c r="ILA95" s="52"/>
      <c r="ILB95" s="52"/>
      <c r="ILC95" s="52"/>
      <c r="ILD95" s="52"/>
      <c r="ILE95" s="52"/>
      <c r="ILF95" s="52"/>
      <c r="ILG95" s="52"/>
      <c r="ILH95" s="52"/>
      <c r="ILI95" s="52"/>
      <c r="ILJ95" s="52"/>
      <c r="ILK95" s="52"/>
      <c r="ILL95" s="52"/>
      <c r="ILM95" s="52"/>
      <c r="ILN95" s="52"/>
      <c r="ILO95" s="52"/>
      <c r="ILP95" s="52"/>
      <c r="ILQ95" s="52"/>
      <c r="ILR95" s="52"/>
      <c r="ILS95" s="52"/>
      <c r="ILT95" s="52"/>
      <c r="ILU95" s="52"/>
      <c r="ILV95" s="52"/>
      <c r="ILW95" s="52"/>
      <c r="ILX95" s="52"/>
      <c r="ILY95" s="52"/>
      <c r="ILZ95" s="52"/>
      <c r="IMA95" s="52"/>
      <c r="IMB95" s="52"/>
      <c r="IMC95" s="52"/>
      <c r="IMD95" s="52"/>
      <c r="IME95" s="52"/>
      <c r="IMF95" s="52"/>
      <c r="IMG95" s="52"/>
      <c r="IMH95" s="52"/>
      <c r="IMI95" s="52"/>
      <c r="IMJ95" s="52"/>
      <c r="IMK95" s="52"/>
      <c r="IML95" s="52"/>
      <c r="IMM95" s="52"/>
      <c r="IMN95" s="52"/>
      <c r="IMO95" s="52"/>
      <c r="IMP95" s="52"/>
      <c r="IMQ95" s="52"/>
      <c r="IMR95" s="52"/>
      <c r="IMS95" s="52"/>
      <c r="IMT95" s="52"/>
      <c r="IMU95" s="52"/>
      <c r="IMV95" s="52"/>
      <c r="IMW95" s="52"/>
      <c r="IMX95" s="52"/>
      <c r="IMY95" s="52"/>
      <c r="IMZ95" s="52"/>
      <c r="INA95" s="52"/>
      <c r="INB95" s="52"/>
      <c r="INC95" s="52"/>
      <c r="IND95" s="52"/>
      <c r="INE95" s="52"/>
      <c r="INF95" s="52"/>
      <c r="ING95" s="52"/>
      <c r="INH95" s="52"/>
      <c r="INI95" s="52"/>
      <c r="INJ95" s="52"/>
      <c r="INK95" s="52"/>
      <c r="INL95" s="52"/>
      <c r="INM95" s="52"/>
      <c r="INN95" s="52"/>
      <c r="INO95" s="52"/>
      <c r="INP95" s="52"/>
      <c r="INQ95" s="52"/>
      <c r="INR95" s="52"/>
      <c r="INS95" s="52"/>
      <c r="INT95" s="52"/>
      <c r="INU95" s="52"/>
      <c r="INV95" s="52"/>
      <c r="INW95" s="52"/>
      <c r="INX95" s="52"/>
      <c r="INY95" s="52"/>
      <c r="INZ95" s="52"/>
      <c r="IOA95" s="52"/>
      <c r="IOB95" s="52"/>
      <c r="IOC95" s="52"/>
      <c r="IOD95" s="52"/>
      <c r="IOE95" s="52"/>
      <c r="IOF95" s="52"/>
      <c r="IOG95" s="52"/>
      <c r="IOH95" s="52"/>
      <c r="IOI95" s="52"/>
      <c r="IOJ95" s="52"/>
      <c r="IOK95" s="52"/>
      <c r="IOL95" s="52"/>
      <c r="IOM95" s="52"/>
      <c r="ION95" s="52"/>
      <c r="IOO95" s="52"/>
      <c r="IOP95" s="52"/>
      <c r="IOQ95" s="52"/>
      <c r="IOR95" s="52"/>
      <c r="IOS95" s="52"/>
      <c r="IOT95" s="52"/>
      <c r="IOU95" s="52"/>
      <c r="IOV95" s="52"/>
      <c r="IOW95" s="52"/>
      <c r="IOX95" s="52"/>
      <c r="IOY95" s="52"/>
      <c r="IOZ95" s="52"/>
      <c r="IPA95" s="52"/>
      <c r="IPB95" s="52"/>
      <c r="IPC95" s="52"/>
      <c r="IPD95" s="52"/>
      <c r="IPE95" s="52"/>
      <c r="IPF95" s="52"/>
      <c r="IPG95" s="52"/>
      <c r="IPH95" s="52"/>
      <c r="IPI95" s="52"/>
      <c r="IPJ95" s="52"/>
      <c r="IPK95" s="52"/>
      <c r="IPL95" s="52"/>
      <c r="IPM95" s="52"/>
      <c r="IPN95" s="52"/>
      <c r="IPO95" s="52"/>
      <c r="IPP95" s="52"/>
      <c r="IPQ95" s="52"/>
      <c r="IPR95" s="52"/>
      <c r="IPS95" s="52"/>
      <c r="IPT95" s="52"/>
      <c r="IPU95" s="52"/>
      <c r="IPV95" s="52"/>
      <c r="IPW95" s="52"/>
      <c r="IPX95" s="52"/>
      <c r="IPY95" s="52"/>
      <c r="IPZ95" s="52"/>
      <c r="IQA95" s="52"/>
      <c r="IQB95" s="52"/>
      <c r="IQC95" s="52"/>
      <c r="IQD95" s="52"/>
      <c r="IQE95" s="52"/>
      <c r="IQF95" s="52"/>
      <c r="IQG95" s="52"/>
      <c r="IQH95" s="52"/>
      <c r="IQI95" s="52"/>
      <c r="IQJ95" s="52"/>
      <c r="IQK95" s="52"/>
      <c r="IQL95" s="52"/>
      <c r="IQM95" s="52"/>
      <c r="IQN95" s="52"/>
      <c r="IQO95" s="52"/>
      <c r="IQP95" s="52"/>
      <c r="IQQ95" s="52"/>
      <c r="IQR95" s="52"/>
      <c r="IQS95" s="52"/>
      <c r="IQT95" s="52"/>
      <c r="IQU95" s="52"/>
      <c r="IQV95" s="52"/>
      <c r="IQW95" s="52"/>
      <c r="IQX95" s="52"/>
      <c r="IQY95" s="52"/>
      <c r="IQZ95" s="52"/>
      <c r="IRA95" s="52"/>
      <c r="IRB95" s="52"/>
      <c r="IRC95" s="52"/>
      <c r="IRD95" s="52"/>
      <c r="IRE95" s="52"/>
      <c r="IRF95" s="52"/>
      <c r="IRG95" s="52"/>
      <c r="IRH95" s="52"/>
      <c r="IRI95" s="52"/>
      <c r="IRJ95" s="52"/>
      <c r="IRK95" s="52"/>
      <c r="IRL95" s="52"/>
      <c r="IRM95" s="52"/>
      <c r="IRN95" s="52"/>
      <c r="IRO95" s="52"/>
      <c r="IRP95" s="52"/>
      <c r="IRQ95" s="52"/>
      <c r="IRR95" s="52"/>
      <c r="IRS95" s="52"/>
      <c r="IRT95" s="52"/>
      <c r="IRU95" s="52"/>
      <c r="IRV95" s="52"/>
      <c r="IRW95" s="52"/>
      <c r="IRX95" s="52"/>
      <c r="IRY95" s="52"/>
      <c r="IRZ95" s="52"/>
      <c r="ISA95" s="52"/>
      <c r="ISB95" s="52"/>
      <c r="ISC95" s="52"/>
      <c r="ISD95" s="52"/>
      <c r="ISE95" s="52"/>
      <c r="ISF95" s="52"/>
      <c r="ISG95" s="52"/>
      <c r="ISH95" s="52"/>
      <c r="ISI95" s="52"/>
      <c r="ISJ95" s="52"/>
      <c r="ISK95" s="52"/>
      <c r="ISL95" s="52"/>
      <c r="ISM95" s="52"/>
      <c r="ISN95" s="52"/>
      <c r="ISO95" s="52"/>
      <c r="ISP95" s="52"/>
      <c r="ISQ95" s="52"/>
      <c r="ISR95" s="52"/>
      <c r="ISS95" s="52"/>
      <c r="IST95" s="52"/>
      <c r="ISU95" s="52"/>
      <c r="ISV95" s="52"/>
      <c r="ISW95" s="52"/>
      <c r="ISX95" s="52"/>
      <c r="ISY95" s="52"/>
      <c r="ISZ95" s="52"/>
      <c r="ITA95" s="52"/>
      <c r="ITB95" s="52"/>
      <c r="ITC95" s="52"/>
      <c r="ITD95" s="52"/>
      <c r="ITE95" s="52"/>
      <c r="ITF95" s="52"/>
      <c r="ITG95" s="52"/>
      <c r="ITH95" s="52"/>
      <c r="ITI95" s="52"/>
      <c r="ITJ95" s="52"/>
      <c r="ITK95" s="52"/>
      <c r="ITL95" s="52"/>
      <c r="ITM95" s="52"/>
      <c r="ITN95" s="52"/>
      <c r="ITO95" s="52"/>
      <c r="ITP95" s="52"/>
      <c r="ITQ95" s="52"/>
      <c r="ITR95" s="52"/>
      <c r="ITS95" s="52"/>
      <c r="ITT95" s="52"/>
      <c r="ITU95" s="52"/>
      <c r="ITV95" s="52"/>
      <c r="ITW95" s="52"/>
      <c r="ITX95" s="52"/>
      <c r="ITY95" s="52"/>
      <c r="ITZ95" s="52"/>
      <c r="IUA95" s="52"/>
      <c r="IUB95" s="52"/>
      <c r="IUC95" s="52"/>
      <c r="IUD95" s="52"/>
      <c r="IUE95" s="52"/>
      <c r="IUF95" s="52"/>
      <c r="IUG95" s="52"/>
      <c r="IUH95" s="52"/>
      <c r="IUI95" s="52"/>
      <c r="IUJ95" s="52"/>
      <c r="IUK95" s="52"/>
      <c r="IUL95" s="52"/>
      <c r="IUM95" s="52"/>
      <c r="IUN95" s="52"/>
      <c r="IUO95" s="52"/>
      <c r="IUP95" s="52"/>
      <c r="IUQ95" s="52"/>
      <c r="IUR95" s="52"/>
      <c r="IUS95" s="52"/>
      <c r="IUT95" s="52"/>
      <c r="IUU95" s="52"/>
      <c r="IUV95" s="52"/>
      <c r="IUW95" s="52"/>
      <c r="IUX95" s="52"/>
      <c r="IUY95" s="52"/>
      <c r="IUZ95" s="52"/>
      <c r="IVA95" s="52"/>
      <c r="IVB95" s="52"/>
      <c r="IVC95" s="52"/>
      <c r="IVD95" s="52"/>
      <c r="IVE95" s="52"/>
      <c r="IVF95" s="52"/>
      <c r="IVG95" s="52"/>
      <c r="IVH95" s="52"/>
      <c r="IVI95" s="52"/>
      <c r="IVJ95" s="52"/>
      <c r="IVK95" s="52"/>
      <c r="IVL95" s="52"/>
      <c r="IVM95" s="52"/>
      <c r="IVN95" s="52"/>
      <c r="IVO95" s="52"/>
      <c r="IVP95" s="52"/>
      <c r="IVQ95" s="52"/>
      <c r="IVR95" s="52"/>
      <c r="IVS95" s="52"/>
      <c r="IVT95" s="52"/>
      <c r="IVU95" s="52"/>
      <c r="IVV95" s="52"/>
      <c r="IVW95" s="52"/>
      <c r="IVX95" s="52"/>
      <c r="IVY95" s="52"/>
      <c r="IVZ95" s="52"/>
      <c r="IWA95" s="52"/>
      <c r="IWB95" s="52"/>
      <c r="IWC95" s="52"/>
      <c r="IWD95" s="52"/>
      <c r="IWE95" s="52"/>
      <c r="IWF95" s="52"/>
      <c r="IWG95" s="52"/>
      <c r="IWH95" s="52"/>
      <c r="IWI95" s="52"/>
      <c r="IWJ95" s="52"/>
      <c r="IWK95" s="52"/>
      <c r="IWL95" s="52"/>
      <c r="IWM95" s="52"/>
      <c r="IWN95" s="52"/>
      <c r="IWO95" s="52"/>
      <c r="IWP95" s="52"/>
      <c r="IWQ95" s="52"/>
      <c r="IWR95" s="52"/>
      <c r="IWS95" s="52"/>
      <c r="IWT95" s="52"/>
      <c r="IWU95" s="52"/>
      <c r="IWV95" s="52"/>
      <c r="IWW95" s="52"/>
      <c r="IWX95" s="52"/>
      <c r="IWY95" s="52"/>
      <c r="IWZ95" s="52"/>
      <c r="IXA95" s="52"/>
      <c r="IXB95" s="52"/>
      <c r="IXC95" s="52"/>
      <c r="IXD95" s="52"/>
      <c r="IXE95" s="52"/>
      <c r="IXF95" s="52"/>
      <c r="IXG95" s="52"/>
      <c r="IXH95" s="52"/>
      <c r="IXI95" s="52"/>
      <c r="IXJ95" s="52"/>
      <c r="IXK95" s="52"/>
      <c r="IXL95" s="52"/>
      <c r="IXM95" s="52"/>
      <c r="IXN95" s="52"/>
      <c r="IXO95" s="52"/>
      <c r="IXP95" s="52"/>
      <c r="IXQ95" s="52"/>
      <c r="IXR95" s="52"/>
      <c r="IXS95" s="52"/>
      <c r="IXT95" s="52"/>
      <c r="IXU95" s="52"/>
      <c r="IXV95" s="52"/>
      <c r="IXW95" s="52"/>
      <c r="IXX95" s="52"/>
      <c r="IXY95" s="52"/>
      <c r="IXZ95" s="52"/>
      <c r="IYA95" s="52"/>
      <c r="IYB95" s="52"/>
      <c r="IYC95" s="52"/>
      <c r="IYD95" s="52"/>
      <c r="IYE95" s="52"/>
      <c r="IYF95" s="52"/>
      <c r="IYG95" s="52"/>
      <c r="IYH95" s="52"/>
      <c r="IYI95" s="52"/>
      <c r="IYJ95" s="52"/>
      <c r="IYK95" s="52"/>
      <c r="IYL95" s="52"/>
      <c r="IYM95" s="52"/>
      <c r="IYN95" s="52"/>
      <c r="IYO95" s="52"/>
      <c r="IYP95" s="52"/>
      <c r="IYQ95" s="52"/>
      <c r="IYR95" s="52"/>
      <c r="IYS95" s="52"/>
      <c r="IYT95" s="52"/>
      <c r="IYU95" s="52"/>
      <c r="IYV95" s="52"/>
      <c r="IYW95" s="52"/>
      <c r="IYX95" s="52"/>
      <c r="IYY95" s="52"/>
      <c r="IYZ95" s="52"/>
      <c r="IZA95" s="52"/>
      <c r="IZB95" s="52"/>
      <c r="IZC95" s="52"/>
      <c r="IZD95" s="52"/>
      <c r="IZE95" s="52"/>
      <c r="IZF95" s="52"/>
      <c r="IZG95" s="52"/>
      <c r="IZH95" s="52"/>
      <c r="IZI95" s="52"/>
      <c r="IZJ95" s="52"/>
      <c r="IZK95" s="52"/>
      <c r="IZL95" s="52"/>
      <c r="IZM95" s="52"/>
      <c r="IZN95" s="52"/>
      <c r="IZO95" s="52"/>
      <c r="IZP95" s="52"/>
      <c r="IZQ95" s="52"/>
      <c r="IZR95" s="52"/>
      <c r="IZS95" s="52"/>
      <c r="IZT95" s="52"/>
      <c r="IZU95" s="52"/>
      <c r="IZV95" s="52"/>
      <c r="IZW95" s="52"/>
      <c r="IZX95" s="52"/>
      <c r="IZY95" s="52"/>
      <c r="IZZ95" s="52"/>
      <c r="JAA95" s="52"/>
      <c r="JAB95" s="52"/>
      <c r="JAC95" s="52"/>
      <c r="JAD95" s="52"/>
      <c r="JAE95" s="52"/>
      <c r="JAF95" s="52"/>
      <c r="JAG95" s="52"/>
      <c r="JAH95" s="52"/>
      <c r="JAI95" s="52"/>
      <c r="JAJ95" s="52"/>
      <c r="JAK95" s="52"/>
      <c r="JAL95" s="52"/>
      <c r="JAM95" s="52"/>
      <c r="JAN95" s="52"/>
      <c r="JAO95" s="52"/>
      <c r="JAP95" s="52"/>
      <c r="JAQ95" s="52"/>
      <c r="JAR95" s="52"/>
      <c r="JAS95" s="52"/>
      <c r="JAT95" s="52"/>
      <c r="JAU95" s="52"/>
      <c r="JAV95" s="52"/>
      <c r="JAW95" s="52"/>
      <c r="JAX95" s="52"/>
      <c r="JAY95" s="52"/>
      <c r="JAZ95" s="52"/>
      <c r="JBA95" s="52"/>
      <c r="JBB95" s="52"/>
      <c r="JBC95" s="52"/>
      <c r="JBD95" s="52"/>
      <c r="JBE95" s="52"/>
      <c r="JBF95" s="52"/>
      <c r="JBG95" s="52"/>
      <c r="JBH95" s="52"/>
      <c r="JBI95" s="52"/>
      <c r="JBJ95" s="52"/>
      <c r="JBK95" s="52"/>
      <c r="JBL95" s="52"/>
      <c r="JBM95" s="52"/>
      <c r="JBN95" s="52"/>
      <c r="JBO95" s="52"/>
      <c r="JBP95" s="52"/>
      <c r="JBQ95" s="52"/>
      <c r="JBR95" s="52"/>
      <c r="JBS95" s="52"/>
      <c r="JBT95" s="52"/>
      <c r="JBU95" s="52"/>
      <c r="JBV95" s="52"/>
      <c r="JBW95" s="52"/>
      <c r="JBX95" s="52"/>
      <c r="JBY95" s="52"/>
      <c r="JBZ95" s="52"/>
      <c r="JCA95" s="52"/>
      <c r="JCB95" s="52"/>
      <c r="JCC95" s="52"/>
      <c r="JCD95" s="52"/>
      <c r="JCE95" s="52"/>
      <c r="JCF95" s="52"/>
      <c r="JCG95" s="52"/>
      <c r="JCH95" s="52"/>
      <c r="JCI95" s="52"/>
      <c r="JCJ95" s="52"/>
      <c r="JCK95" s="52"/>
      <c r="JCL95" s="52"/>
      <c r="JCM95" s="52"/>
      <c r="JCN95" s="52"/>
      <c r="JCO95" s="52"/>
      <c r="JCP95" s="52"/>
      <c r="JCQ95" s="52"/>
      <c r="JCR95" s="52"/>
      <c r="JCS95" s="52"/>
      <c r="JCT95" s="52"/>
      <c r="JCU95" s="52"/>
      <c r="JCV95" s="52"/>
      <c r="JCW95" s="52"/>
      <c r="JCX95" s="52"/>
      <c r="JCY95" s="52"/>
      <c r="JCZ95" s="52"/>
      <c r="JDA95" s="52"/>
      <c r="JDB95" s="52"/>
      <c r="JDC95" s="52"/>
      <c r="JDD95" s="52"/>
      <c r="JDE95" s="52"/>
      <c r="JDF95" s="52"/>
      <c r="JDG95" s="52"/>
      <c r="JDH95" s="52"/>
      <c r="JDI95" s="52"/>
      <c r="JDJ95" s="52"/>
      <c r="JDK95" s="52"/>
      <c r="JDL95" s="52"/>
      <c r="JDM95" s="52"/>
      <c r="JDN95" s="52"/>
      <c r="JDO95" s="52"/>
      <c r="JDP95" s="52"/>
      <c r="JDQ95" s="52"/>
      <c r="JDR95" s="52"/>
      <c r="JDS95" s="52"/>
      <c r="JDT95" s="52"/>
      <c r="JDU95" s="52"/>
      <c r="JDV95" s="52"/>
      <c r="JDW95" s="52"/>
      <c r="JDX95" s="52"/>
      <c r="JDY95" s="52"/>
      <c r="JDZ95" s="52"/>
      <c r="JEA95" s="52"/>
      <c r="JEB95" s="52"/>
      <c r="JEC95" s="52"/>
      <c r="JED95" s="52"/>
      <c r="JEE95" s="52"/>
      <c r="JEF95" s="52"/>
      <c r="JEG95" s="52"/>
      <c r="JEH95" s="52"/>
      <c r="JEI95" s="52"/>
      <c r="JEJ95" s="52"/>
      <c r="JEK95" s="52"/>
      <c r="JEL95" s="52"/>
      <c r="JEM95" s="52"/>
      <c r="JEN95" s="52"/>
      <c r="JEO95" s="52"/>
      <c r="JEP95" s="52"/>
      <c r="JEQ95" s="52"/>
      <c r="JER95" s="52"/>
      <c r="JES95" s="52"/>
      <c r="JET95" s="52"/>
      <c r="JEU95" s="52"/>
      <c r="JEV95" s="52"/>
      <c r="JEW95" s="52"/>
      <c r="JEX95" s="52"/>
      <c r="JEY95" s="52"/>
      <c r="JEZ95" s="52"/>
      <c r="JFA95" s="52"/>
      <c r="JFB95" s="52"/>
      <c r="JFC95" s="52"/>
      <c r="JFD95" s="52"/>
      <c r="JFE95" s="52"/>
      <c r="JFF95" s="52"/>
      <c r="JFG95" s="52"/>
      <c r="JFH95" s="52"/>
      <c r="JFI95" s="52"/>
      <c r="JFJ95" s="52"/>
      <c r="JFK95" s="52"/>
      <c r="JFL95" s="52"/>
      <c r="JFM95" s="52"/>
      <c r="JFN95" s="52"/>
      <c r="JFO95" s="52"/>
      <c r="JFP95" s="52"/>
      <c r="JFQ95" s="52"/>
      <c r="JFR95" s="52"/>
      <c r="JFS95" s="52"/>
      <c r="JFT95" s="52"/>
      <c r="JFU95" s="52"/>
      <c r="JFV95" s="52"/>
      <c r="JFW95" s="52"/>
      <c r="JFX95" s="52"/>
      <c r="JFY95" s="52"/>
      <c r="JFZ95" s="52"/>
      <c r="JGA95" s="52"/>
      <c r="JGB95" s="52"/>
      <c r="JGC95" s="52"/>
      <c r="JGD95" s="52"/>
      <c r="JGE95" s="52"/>
      <c r="JGF95" s="52"/>
      <c r="JGG95" s="52"/>
      <c r="JGH95" s="52"/>
      <c r="JGI95" s="52"/>
      <c r="JGJ95" s="52"/>
      <c r="JGK95" s="52"/>
      <c r="JGL95" s="52"/>
      <c r="JGM95" s="52"/>
      <c r="JGN95" s="52"/>
      <c r="JGO95" s="52"/>
      <c r="JGP95" s="52"/>
      <c r="JGQ95" s="52"/>
      <c r="JGR95" s="52"/>
      <c r="JGS95" s="52"/>
      <c r="JGT95" s="52"/>
      <c r="JGU95" s="52"/>
      <c r="JGV95" s="52"/>
      <c r="JGW95" s="52"/>
      <c r="JGX95" s="52"/>
      <c r="JGY95" s="52"/>
      <c r="JGZ95" s="52"/>
      <c r="JHA95" s="52"/>
      <c r="JHB95" s="52"/>
      <c r="JHC95" s="52"/>
      <c r="JHD95" s="52"/>
      <c r="JHE95" s="52"/>
      <c r="JHF95" s="52"/>
      <c r="JHG95" s="52"/>
      <c r="JHH95" s="52"/>
      <c r="JHI95" s="52"/>
      <c r="JHJ95" s="52"/>
      <c r="JHK95" s="52"/>
      <c r="JHL95" s="52"/>
      <c r="JHM95" s="52"/>
      <c r="JHN95" s="52"/>
      <c r="JHO95" s="52"/>
      <c r="JHP95" s="52"/>
      <c r="JHQ95" s="52"/>
      <c r="JHR95" s="52"/>
      <c r="JHS95" s="52"/>
      <c r="JHT95" s="52"/>
      <c r="JHU95" s="52"/>
      <c r="JHV95" s="52"/>
      <c r="JHW95" s="52"/>
      <c r="JHX95" s="52"/>
      <c r="JHY95" s="52"/>
      <c r="JHZ95" s="52"/>
      <c r="JIA95" s="52"/>
      <c r="JIB95" s="52"/>
      <c r="JIC95" s="52"/>
      <c r="JID95" s="52"/>
      <c r="JIE95" s="52"/>
      <c r="JIF95" s="52"/>
      <c r="JIG95" s="52"/>
      <c r="JIH95" s="52"/>
      <c r="JII95" s="52"/>
      <c r="JIJ95" s="52"/>
      <c r="JIK95" s="52"/>
      <c r="JIL95" s="52"/>
      <c r="JIM95" s="52"/>
      <c r="JIN95" s="52"/>
      <c r="JIO95" s="52"/>
      <c r="JIP95" s="52"/>
      <c r="JIQ95" s="52"/>
      <c r="JIR95" s="52"/>
      <c r="JIS95" s="52"/>
      <c r="JIT95" s="52"/>
      <c r="JIU95" s="52"/>
      <c r="JIV95" s="52"/>
      <c r="JIW95" s="52"/>
      <c r="JIX95" s="52"/>
      <c r="JIY95" s="52"/>
      <c r="JIZ95" s="52"/>
      <c r="JJA95" s="52"/>
      <c r="JJB95" s="52"/>
      <c r="JJC95" s="52"/>
      <c r="JJD95" s="52"/>
      <c r="JJE95" s="52"/>
      <c r="JJF95" s="52"/>
      <c r="JJG95" s="52"/>
      <c r="JJH95" s="52"/>
      <c r="JJI95" s="52"/>
      <c r="JJJ95" s="52"/>
      <c r="JJK95" s="52"/>
      <c r="JJL95" s="52"/>
      <c r="JJM95" s="52"/>
      <c r="JJN95" s="52"/>
      <c r="JJO95" s="52"/>
      <c r="JJP95" s="52"/>
      <c r="JJQ95" s="52"/>
      <c r="JJR95" s="52"/>
      <c r="JJS95" s="52"/>
      <c r="JJT95" s="52"/>
      <c r="JJU95" s="52"/>
      <c r="JJV95" s="52"/>
      <c r="JJW95" s="52"/>
      <c r="JJX95" s="52"/>
      <c r="JJY95" s="52"/>
      <c r="JJZ95" s="52"/>
      <c r="JKA95" s="52"/>
      <c r="JKB95" s="52"/>
      <c r="JKC95" s="52"/>
      <c r="JKD95" s="52"/>
      <c r="JKE95" s="52"/>
      <c r="JKF95" s="52"/>
      <c r="JKG95" s="52"/>
      <c r="JKH95" s="52"/>
      <c r="JKI95" s="52"/>
      <c r="JKJ95" s="52"/>
      <c r="JKK95" s="52"/>
      <c r="JKL95" s="52"/>
      <c r="JKM95" s="52"/>
      <c r="JKN95" s="52"/>
      <c r="JKO95" s="52"/>
      <c r="JKP95" s="52"/>
      <c r="JKQ95" s="52"/>
      <c r="JKR95" s="52"/>
      <c r="JKS95" s="52"/>
      <c r="JKT95" s="52"/>
      <c r="JKU95" s="52"/>
      <c r="JKV95" s="52"/>
      <c r="JKW95" s="52"/>
      <c r="JKX95" s="52"/>
      <c r="JKY95" s="52"/>
      <c r="JKZ95" s="52"/>
      <c r="JLA95" s="52"/>
      <c r="JLB95" s="52"/>
      <c r="JLC95" s="52"/>
      <c r="JLD95" s="52"/>
      <c r="JLE95" s="52"/>
      <c r="JLF95" s="52"/>
      <c r="JLG95" s="52"/>
      <c r="JLH95" s="52"/>
      <c r="JLI95" s="52"/>
      <c r="JLJ95" s="52"/>
      <c r="JLK95" s="52"/>
      <c r="JLL95" s="52"/>
      <c r="JLM95" s="52"/>
      <c r="JLN95" s="52"/>
      <c r="JLO95" s="52"/>
      <c r="JLP95" s="52"/>
      <c r="JLQ95" s="52"/>
      <c r="JLR95" s="52"/>
      <c r="JLS95" s="52"/>
      <c r="JLT95" s="52"/>
      <c r="JLU95" s="52"/>
      <c r="JLV95" s="52"/>
      <c r="JLW95" s="52"/>
      <c r="JLX95" s="52"/>
      <c r="JLY95" s="52"/>
      <c r="JLZ95" s="52"/>
      <c r="JMA95" s="52"/>
      <c r="JMB95" s="52"/>
      <c r="JMC95" s="52"/>
      <c r="JMD95" s="52"/>
      <c r="JME95" s="52"/>
      <c r="JMF95" s="52"/>
      <c r="JMG95" s="52"/>
      <c r="JMH95" s="52"/>
      <c r="JMI95" s="52"/>
      <c r="JMJ95" s="52"/>
      <c r="JMK95" s="52"/>
      <c r="JML95" s="52"/>
      <c r="JMM95" s="52"/>
      <c r="JMN95" s="52"/>
      <c r="JMO95" s="52"/>
      <c r="JMP95" s="52"/>
      <c r="JMQ95" s="52"/>
      <c r="JMR95" s="52"/>
      <c r="JMS95" s="52"/>
      <c r="JMT95" s="52"/>
      <c r="JMU95" s="52"/>
      <c r="JMV95" s="52"/>
      <c r="JMW95" s="52"/>
      <c r="JMX95" s="52"/>
      <c r="JMY95" s="52"/>
      <c r="JMZ95" s="52"/>
      <c r="JNA95" s="52"/>
      <c r="JNB95" s="52"/>
      <c r="JNC95" s="52"/>
      <c r="JND95" s="52"/>
      <c r="JNE95" s="52"/>
      <c r="JNF95" s="52"/>
      <c r="JNG95" s="52"/>
      <c r="JNH95" s="52"/>
      <c r="JNI95" s="52"/>
      <c r="JNJ95" s="52"/>
      <c r="JNK95" s="52"/>
      <c r="JNL95" s="52"/>
      <c r="JNM95" s="52"/>
      <c r="JNN95" s="52"/>
      <c r="JNO95" s="52"/>
      <c r="JNP95" s="52"/>
      <c r="JNQ95" s="52"/>
      <c r="JNR95" s="52"/>
      <c r="JNS95" s="52"/>
      <c r="JNT95" s="52"/>
      <c r="JNU95" s="52"/>
      <c r="JNV95" s="52"/>
      <c r="JNW95" s="52"/>
      <c r="JNX95" s="52"/>
      <c r="JNY95" s="52"/>
      <c r="JNZ95" s="52"/>
      <c r="JOA95" s="52"/>
      <c r="JOB95" s="52"/>
      <c r="JOC95" s="52"/>
      <c r="JOD95" s="52"/>
      <c r="JOE95" s="52"/>
      <c r="JOF95" s="52"/>
      <c r="JOG95" s="52"/>
      <c r="JOH95" s="52"/>
      <c r="JOI95" s="52"/>
      <c r="JOJ95" s="52"/>
      <c r="JOK95" s="52"/>
      <c r="JOL95" s="52"/>
      <c r="JOM95" s="52"/>
      <c r="JON95" s="52"/>
      <c r="JOO95" s="52"/>
      <c r="JOP95" s="52"/>
      <c r="JOQ95" s="52"/>
      <c r="JOR95" s="52"/>
      <c r="JOS95" s="52"/>
      <c r="JOT95" s="52"/>
      <c r="JOU95" s="52"/>
      <c r="JOV95" s="52"/>
      <c r="JOW95" s="52"/>
      <c r="JOX95" s="52"/>
      <c r="JOY95" s="52"/>
      <c r="JOZ95" s="52"/>
      <c r="JPA95" s="52"/>
      <c r="JPB95" s="52"/>
      <c r="JPC95" s="52"/>
      <c r="JPD95" s="52"/>
      <c r="JPE95" s="52"/>
      <c r="JPF95" s="52"/>
      <c r="JPG95" s="52"/>
      <c r="JPH95" s="52"/>
      <c r="JPI95" s="52"/>
      <c r="JPJ95" s="52"/>
      <c r="JPK95" s="52"/>
      <c r="JPL95" s="52"/>
      <c r="JPM95" s="52"/>
      <c r="JPN95" s="52"/>
      <c r="JPO95" s="52"/>
      <c r="JPP95" s="52"/>
      <c r="JPQ95" s="52"/>
      <c r="JPR95" s="52"/>
      <c r="JPS95" s="52"/>
      <c r="JPT95" s="52"/>
      <c r="JPU95" s="52"/>
      <c r="JPV95" s="52"/>
      <c r="JPW95" s="52"/>
      <c r="JPX95" s="52"/>
      <c r="JPY95" s="52"/>
      <c r="JPZ95" s="52"/>
      <c r="JQA95" s="52"/>
      <c r="JQB95" s="52"/>
      <c r="JQC95" s="52"/>
      <c r="JQD95" s="52"/>
      <c r="JQE95" s="52"/>
      <c r="JQF95" s="52"/>
      <c r="JQG95" s="52"/>
      <c r="JQH95" s="52"/>
      <c r="JQI95" s="52"/>
      <c r="JQJ95" s="52"/>
      <c r="JQK95" s="52"/>
      <c r="JQL95" s="52"/>
      <c r="JQM95" s="52"/>
      <c r="JQN95" s="52"/>
      <c r="JQO95" s="52"/>
      <c r="JQP95" s="52"/>
      <c r="JQQ95" s="52"/>
      <c r="JQR95" s="52"/>
      <c r="JQS95" s="52"/>
      <c r="JQT95" s="52"/>
      <c r="JQU95" s="52"/>
      <c r="JQV95" s="52"/>
      <c r="JQW95" s="52"/>
      <c r="JQX95" s="52"/>
      <c r="JQY95" s="52"/>
      <c r="JQZ95" s="52"/>
      <c r="JRA95" s="52"/>
      <c r="JRB95" s="52"/>
      <c r="JRC95" s="52"/>
      <c r="JRD95" s="52"/>
      <c r="JRE95" s="52"/>
      <c r="JRF95" s="52"/>
      <c r="JRG95" s="52"/>
      <c r="JRH95" s="52"/>
      <c r="JRI95" s="52"/>
      <c r="JRJ95" s="52"/>
      <c r="JRK95" s="52"/>
      <c r="JRL95" s="52"/>
      <c r="JRM95" s="52"/>
      <c r="JRN95" s="52"/>
      <c r="JRO95" s="52"/>
      <c r="JRP95" s="52"/>
      <c r="JRQ95" s="52"/>
      <c r="JRR95" s="52"/>
      <c r="JRS95" s="52"/>
      <c r="JRT95" s="52"/>
      <c r="JRU95" s="52"/>
      <c r="JRV95" s="52"/>
      <c r="JRW95" s="52"/>
      <c r="JRX95" s="52"/>
      <c r="JRY95" s="52"/>
      <c r="JRZ95" s="52"/>
      <c r="JSA95" s="52"/>
      <c r="JSB95" s="52"/>
      <c r="JSC95" s="52"/>
      <c r="JSD95" s="52"/>
      <c r="JSE95" s="52"/>
      <c r="JSF95" s="52"/>
      <c r="JSG95" s="52"/>
      <c r="JSH95" s="52"/>
      <c r="JSI95" s="52"/>
      <c r="JSJ95" s="52"/>
      <c r="JSK95" s="52"/>
      <c r="JSL95" s="52"/>
      <c r="JSM95" s="52"/>
      <c r="JSN95" s="52"/>
      <c r="JSO95" s="52"/>
      <c r="JSP95" s="52"/>
      <c r="JSQ95" s="52"/>
      <c r="JSR95" s="52"/>
      <c r="JSS95" s="52"/>
      <c r="JST95" s="52"/>
      <c r="JSU95" s="52"/>
      <c r="JSV95" s="52"/>
      <c r="JSW95" s="52"/>
      <c r="JSX95" s="52"/>
      <c r="JSY95" s="52"/>
      <c r="JSZ95" s="52"/>
      <c r="JTA95" s="52"/>
      <c r="JTB95" s="52"/>
      <c r="JTC95" s="52"/>
      <c r="JTD95" s="52"/>
      <c r="JTE95" s="52"/>
      <c r="JTF95" s="52"/>
      <c r="JTG95" s="52"/>
      <c r="JTH95" s="52"/>
      <c r="JTI95" s="52"/>
      <c r="JTJ95" s="52"/>
      <c r="JTK95" s="52"/>
      <c r="JTL95" s="52"/>
      <c r="JTM95" s="52"/>
      <c r="JTN95" s="52"/>
      <c r="JTO95" s="52"/>
      <c r="JTP95" s="52"/>
      <c r="JTQ95" s="52"/>
      <c r="JTR95" s="52"/>
      <c r="JTS95" s="52"/>
      <c r="JTT95" s="52"/>
      <c r="JTU95" s="52"/>
      <c r="JTV95" s="52"/>
      <c r="JTW95" s="52"/>
      <c r="JTX95" s="52"/>
      <c r="JTY95" s="52"/>
      <c r="JTZ95" s="52"/>
      <c r="JUA95" s="52"/>
      <c r="JUB95" s="52"/>
      <c r="JUC95" s="52"/>
      <c r="JUD95" s="52"/>
      <c r="JUE95" s="52"/>
      <c r="JUF95" s="52"/>
      <c r="JUG95" s="52"/>
      <c r="JUH95" s="52"/>
      <c r="JUI95" s="52"/>
      <c r="JUJ95" s="52"/>
      <c r="JUK95" s="52"/>
      <c r="JUL95" s="52"/>
      <c r="JUM95" s="52"/>
      <c r="JUN95" s="52"/>
      <c r="JUO95" s="52"/>
      <c r="JUP95" s="52"/>
      <c r="JUQ95" s="52"/>
      <c r="JUR95" s="52"/>
      <c r="JUS95" s="52"/>
      <c r="JUT95" s="52"/>
      <c r="JUU95" s="52"/>
      <c r="JUV95" s="52"/>
      <c r="JUW95" s="52"/>
      <c r="JUX95" s="52"/>
      <c r="JUY95" s="52"/>
      <c r="JUZ95" s="52"/>
      <c r="JVA95" s="52"/>
      <c r="JVB95" s="52"/>
      <c r="JVC95" s="52"/>
      <c r="JVD95" s="52"/>
      <c r="JVE95" s="52"/>
      <c r="JVF95" s="52"/>
      <c r="JVG95" s="52"/>
      <c r="JVH95" s="52"/>
      <c r="JVI95" s="52"/>
      <c r="JVJ95" s="52"/>
      <c r="JVK95" s="52"/>
      <c r="JVL95" s="52"/>
      <c r="JVM95" s="52"/>
      <c r="JVN95" s="52"/>
      <c r="JVO95" s="52"/>
      <c r="JVP95" s="52"/>
      <c r="JVQ95" s="52"/>
      <c r="JVR95" s="52"/>
      <c r="JVS95" s="52"/>
      <c r="JVT95" s="52"/>
      <c r="JVU95" s="52"/>
      <c r="JVV95" s="52"/>
      <c r="JVW95" s="52"/>
      <c r="JVX95" s="52"/>
      <c r="JVY95" s="52"/>
      <c r="JVZ95" s="52"/>
      <c r="JWA95" s="52"/>
      <c r="JWB95" s="52"/>
      <c r="JWC95" s="52"/>
      <c r="JWD95" s="52"/>
      <c r="JWE95" s="52"/>
      <c r="JWF95" s="52"/>
      <c r="JWG95" s="52"/>
      <c r="JWH95" s="52"/>
      <c r="JWI95" s="52"/>
      <c r="JWJ95" s="52"/>
      <c r="JWK95" s="52"/>
      <c r="JWL95" s="52"/>
      <c r="JWM95" s="52"/>
      <c r="JWN95" s="52"/>
      <c r="JWO95" s="52"/>
      <c r="JWP95" s="52"/>
      <c r="JWQ95" s="52"/>
      <c r="JWR95" s="52"/>
      <c r="JWS95" s="52"/>
      <c r="JWT95" s="52"/>
      <c r="JWU95" s="52"/>
      <c r="JWV95" s="52"/>
      <c r="JWW95" s="52"/>
      <c r="JWX95" s="52"/>
      <c r="JWY95" s="52"/>
      <c r="JWZ95" s="52"/>
      <c r="JXA95" s="52"/>
      <c r="JXB95" s="52"/>
      <c r="JXC95" s="52"/>
      <c r="JXD95" s="52"/>
      <c r="JXE95" s="52"/>
      <c r="JXF95" s="52"/>
      <c r="JXG95" s="52"/>
      <c r="JXH95" s="52"/>
      <c r="JXI95" s="52"/>
      <c r="JXJ95" s="52"/>
      <c r="JXK95" s="52"/>
      <c r="JXL95" s="52"/>
      <c r="JXM95" s="52"/>
      <c r="JXN95" s="52"/>
      <c r="JXO95" s="52"/>
      <c r="JXP95" s="52"/>
      <c r="JXQ95" s="52"/>
      <c r="JXR95" s="52"/>
      <c r="JXS95" s="52"/>
      <c r="JXT95" s="52"/>
      <c r="JXU95" s="52"/>
      <c r="JXV95" s="52"/>
      <c r="JXW95" s="52"/>
      <c r="JXX95" s="52"/>
      <c r="JXY95" s="52"/>
      <c r="JXZ95" s="52"/>
      <c r="JYA95" s="52"/>
      <c r="JYB95" s="52"/>
      <c r="JYC95" s="52"/>
      <c r="JYD95" s="52"/>
      <c r="JYE95" s="52"/>
      <c r="JYF95" s="52"/>
      <c r="JYG95" s="52"/>
      <c r="JYH95" s="52"/>
      <c r="JYI95" s="52"/>
      <c r="JYJ95" s="52"/>
      <c r="JYK95" s="52"/>
      <c r="JYL95" s="52"/>
      <c r="JYM95" s="52"/>
      <c r="JYN95" s="52"/>
      <c r="JYO95" s="52"/>
      <c r="JYP95" s="52"/>
      <c r="JYQ95" s="52"/>
      <c r="JYR95" s="52"/>
      <c r="JYS95" s="52"/>
      <c r="JYT95" s="52"/>
      <c r="JYU95" s="52"/>
      <c r="JYV95" s="52"/>
      <c r="JYW95" s="52"/>
      <c r="JYX95" s="52"/>
      <c r="JYY95" s="52"/>
      <c r="JYZ95" s="52"/>
      <c r="JZA95" s="52"/>
      <c r="JZB95" s="52"/>
      <c r="JZC95" s="52"/>
      <c r="JZD95" s="52"/>
      <c r="JZE95" s="52"/>
      <c r="JZF95" s="52"/>
      <c r="JZG95" s="52"/>
      <c r="JZH95" s="52"/>
      <c r="JZI95" s="52"/>
      <c r="JZJ95" s="52"/>
      <c r="JZK95" s="52"/>
      <c r="JZL95" s="52"/>
      <c r="JZM95" s="52"/>
      <c r="JZN95" s="52"/>
      <c r="JZO95" s="52"/>
      <c r="JZP95" s="52"/>
      <c r="JZQ95" s="52"/>
      <c r="JZR95" s="52"/>
      <c r="JZS95" s="52"/>
      <c r="JZT95" s="52"/>
      <c r="JZU95" s="52"/>
      <c r="JZV95" s="52"/>
      <c r="JZW95" s="52"/>
      <c r="JZX95" s="52"/>
      <c r="JZY95" s="52"/>
      <c r="JZZ95" s="52"/>
      <c r="KAA95" s="52"/>
      <c r="KAB95" s="52"/>
      <c r="KAC95" s="52"/>
      <c r="KAD95" s="52"/>
      <c r="KAE95" s="52"/>
      <c r="KAF95" s="52"/>
      <c r="KAG95" s="52"/>
      <c r="KAH95" s="52"/>
      <c r="KAI95" s="52"/>
      <c r="KAJ95" s="52"/>
      <c r="KAK95" s="52"/>
      <c r="KAL95" s="52"/>
      <c r="KAM95" s="52"/>
      <c r="KAN95" s="52"/>
      <c r="KAO95" s="52"/>
      <c r="KAP95" s="52"/>
      <c r="KAQ95" s="52"/>
      <c r="KAR95" s="52"/>
      <c r="KAS95" s="52"/>
      <c r="KAT95" s="52"/>
      <c r="KAU95" s="52"/>
      <c r="KAV95" s="52"/>
      <c r="KAW95" s="52"/>
      <c r="KAX95" s="52"/>
      <c r="KAY95" s="52"/>
      <c r="KAZ95" s="52"/>
      <c r="KBA95" s="52"/>
      <c r="KBB95" s="52"/>
      <c r="KBC95" s="52"/>
      <c r="KBD95" s="52"/>
      <c r="KBE95" s="52"/>
      <c r="KBF95" s="52"/>
      <c r="KBG95" s="52"/>
      <c r="KBH95" s="52"/>
      <c r="KBI95" s="52"/>
      <c r="KBJ95" s="52"/>
      <c r="KBK95" s="52"/>
      <c r="KBL95" s="52"/>
      <c r="KBM95" s="52"/>
      <c r="KBN95" s="52"/>
      <c r="KBO95" s="52"/>
      <c r="KBP95" s="52"/>
      <c r="KBQ95" s="52"/>
      <c r="KBR95" s="52"/>
      <c r="KBS95" s="52"/>
      <c r="KBT95" s="52"/>
      <c r="KBU95" s="52"/>
      <c r="KBV95" s="52"/>
      <c r="KBW95" s="52"/>
      <c r="KBX95" s="52"/>
      <c r="KBY95" s="52"/>
      <c r="KBZ95" s="52"/>
      <c r="KCA95" s="52"/>
      <c r="KCB95" s="52"/>
      <c r="KCC95" s="52"/>
      <c r="KCD95" s="52"/>
      <c r="KCE95" s="52"/>
      <c r="KCF95" s="52"/>
      <c r="KCG95" s="52"/>
      <c r="KCH95" s="52"/>
      <c r="KCI95" s="52"/>
      <c r="KCJ95" s="52"/>
      <c r="KCK95" s="52"/>
      <c r="KCL95" s="52"/>
      <c r="KCM95" s="52"/>
      <c r="KCN95" s="52"/>
      <c r="KCO95" s="52"/>
      <c r="KCP95" s="52"/>
      <c r="KCQ95" s="52"/>
      <c r="KCR95" s="52"/>
      <c r="KCS95" s="52"/>
      <c r="KCT95" s="52"/>
      <c r="KCU95" s="52"/>
      <c r="KCV95" s="52"/>
      <c r="KCW95" s="52"/>
      <c r="KCX95" s="52"/>
      <c r="KCY95" s="52"/>
      <c r="KCZ95" s="52"/>
      <c r="KDA95" s="52"/>
      <c r="KDB95" s="52"/>
      <c r="KDC95" s="52"/>
      <c r="KDD95" s="52"/>
      <c r="KDE95" s="52"/>
      <c r="KDF95" s="52"/>
      <c r="KDG95" s="52"/>
      <c r="KDH95" s="52"/>
      <c r="KDI95" s="52"/>
      <c r="KDJ95" s="52"/>
      <c r="KDK95" s="52"/>
      <c r="KDL95" s="52"/>
      <c r="KDM95" s="52"/>
      <c r="KDN95" s="52"/>
      <c r="KDO95" s="52"/>
      <c r="KDP95" s="52"/>
      <c r="KDQ95" s="52"/>
      <c r="KDR95" s="52"/>
      <c r="KDS95" s="52"/>
      <c r="KDT95" s="52"/>
      <c r="KDU95" s="52"/>
      <c r="KDV95" s="52"/>
      <c r="KDW95" s="52"/>
      <c r="KDX95" s="52"/>
      <c r="KDY95" s="52"/>
      <c r="KDZ95" s="52"/>
      <c r="KEA95" s="52"/>
      <c r="KEB95" s="52"/>
      <c r="KEC95" s="52"/>
      <c r="KED95" s="52"/>
      <c r="KEE95" s="52"/>
      <c r="KEF95" s="52"/>
      <c r="KEG95" s="52"/>
      <c r="KEH95" s="52"/>
      <c r="KEI95" s="52"/>
      <c r="KEJ95" s="52"/>
      <c r="KEK95" s="52"/>
      <c r="KEL95" s="52"/>
      <c r="KEM95" s="52"/>
      <c r="KEN95" s="52"/>
      <c r="KEO95" s="52"/>
      <c r="KEP95" s="52"/>
      <c r="KEQ95" s="52"/>
      <c r="KER95" s="52"/>
      <c r="KES95" s="52"/>
      <c r="KET95" s="52"/>
      <c r="KEU95" s="52"/>
      <c r="KEV95" s="52"/>
      <c r="KEW95" s="52"/>
      <c r="KEX95" s="52"/>
      <c r="KEY95" s="52"/>
      <c r="KEZ95" s="52"/>
      <c r="KFA95" s="52"/>
      <c r="KFB95" s="52"/>
      <c r="KFC95" s="52"/>
      <c r="KFD95" s="52"/>
      <c r="KFE95" s="52"/>
      <c r="KFF95" s="52"/>
      <c r="KFG95" s="52"/>
      <c r="KFH95" s="52"/>
      <c r="KFI95" s="52"/>
      <c r="KFJ95" s="52"/>
      <c r="KFK95" s="52"/>
      <c r="KFL95" s="52"/>
      <c r="KFM95" s="52"/>
      <c r="KFN95" s="52"/>
      <c r="KFO95" s="52"/>
      <c r="KFP95" s="52"/>
      <c r="KFQ95" s="52"/>
      <c r="KFR95" s="52"/>
      <c r="KFS95" s="52"/>
      <c r="KFT95" s="52"/>
      <c r="KFU95" s="52"/>
      <c r="KFV95" s="52"/>
      <c r="KFW95" s="52"/>
      <c r="KFX95" s="52"/>
      <c r="KFY95" s="52"/>
      <c r="KFZ95" s="52"/>
      <c r="KGA95" s="52"/>
      <c r="KGB95" s="52"/>
      <c r="KGC95" s="52"/>
      <c r="KGD95" s="52"/>
      <c r="KGE95" s="52"/>
      <c r="KGF95" s="52"/>
      <c r="KGG95" s="52"/>
      <c r="KGH95" s="52"/>
      <c r="KGI95" s="52"/>
      <c r="KGJ95" s="52"/>
      <c r="KGK95" s="52"/>
      <c r="KGL95" s="52"/>
      <c r="KGM95" s="52"/>
      <c r="KGN95" s="52"/>
      <c r="KGO95" s="52"/>
      <c r="KGP95" s="52"/>
      <c r="KGQ95" s="52"/>
      <c r="KGR95" s="52"/>
      <c r="KGS95" s="52"/>
      <c r="KGT95" s="52"/>
      <c r="KGU95" s="52"/>
      <c r="KGV95" s="52"/>
      <c r="KGW95" s="52"/>
      <c r="KGX95" s="52"/>
      <c r="KGY95" s="52"/>
      <c r="KGZ95" s="52"/>
      <c r="KHA95" s="52"/>
      <c r="KHB95" s="52"/>
      <c r="KHC95" s="52"/>
      <c r="KHD95" s="52"/>
      <c r="KHE95" s="52"/>
      <c r="KHF95" s="52"/>
      <c r="KHG95" s="52"/>
      <c r="KHH95" s="52"/>
      <c r="KHI95" s="52"/>
      <c r="KHJ95" s="52"/>
      <c r="KHK95" s="52"/>
      <c r="KHL95" s="52"/>
      <c r="KHM95" s="52"/>
      <c r="KHN95" s="52"/>
      <c r="KHO95" s="52"/>
      <c r="KHP95" s="52"/>
      <c r="KHQ95" s="52"/>
      <c r="KHR95" s="52"/>
      <c r="KHS95" s="52"/>
      <c r="KHT95" s="52"/>
      <c r="KHU95" s="52"/>
      <c r="KHV95" s="52"/>
      <c r="KHW95" s="52"/>
      <c r="KHX95" s="52"/>
      <c r="KHY95" s="52"/>
      <c r="KHZ95" s="52"/>
      <c r="KIA95" s="52"/>
      <c r="KIB95" s="52"/>
      <c r="KIC95" s="52"/>
      <c r="KID95" s="52"/>
      <c r="KIE95" s="52"/>
      <c r="KIF95" s="52"/>
      <c r="KIG95" s="52"/>
      <c r="KIH95" s="52"/>
      <c r="KII95" s="52"/>
      <c r="KIJ95" s="52"/>
      <c r="KIK95" s="52"/>
      <c r="KIL95" s="52"/>
      <c r="KIM95" s="52"/>
      <c r="KIN95" s="52"/>
      <c r="KIO95" s="52"/>
      <c r="KIP95" s="52"/>
      <c r="KIQ95" s="52"/>
      <c r="KIR95" s="52"/>
      <c r="KIS95" s="52"/>
      <c r="KIT95" s="52"/>
      <c r="KIU95" s="52"/>
      <c r="KIV95" s="52"/>
      <c r="KIW95" s="52"/>
      <c r="KIX95" s="52"/>
      <c r="KIY95" s="52"/>
      <c r="KIZ95" s="52"/>
      <c r="KJA95" s="52"/>
      <c r="KJB95" s="52"/>
      <c r="KJC95" s="52"/>
      <c r="KJD95" s="52"/>
      <c r="KJE95" s="52"/>
      <c r="KJF95" s="52"/>
      <c r="KJG95" s="52"/>
      <c r="KJH95" s="52"/>
      <c r="KJI95" s="52"/>
      <c r="KJJ95" s="52"/>
      <c r="KJK95" s="52"/>
      <c r="KJL95" s="52"/>
      <c r="KJM95" s="52"/>
      <c r="KJN95" s="52"/>
      <c r="KJO95" s="52"/>
      <c r="KJP95" s="52"/>
      <c r="KJQ95" s="52"/>
      <c r="KJR95" s="52"/>
      <c r="KJS95" s="52"/>
      <c r="KJT95" s="52"/>
      <c r="KJU95" s="52"/>
      <c r="KJV95" s="52"/>
      <c r="KJW95" s="52"/>
      <c r="KJX95" s="52"/>
      <c r="KJY95" s="52"/>
      <c r="KJZ95" s="52"/>
      <c r="KKA95" s="52"/>
      <c r="KKB95" s="52"/>
      <c r="KKC95" s="52"/>
      <c r="KKD95" s="52"/>
      <c r="KKE95" s="52"/>
      <c r="KKF95" s="52"/>
      <c r="KKG95" s="52"/>
      <c r="KKH95" s="52"/>
      <c r="KKI95" s="52"/>
      <c r="KKJ95" s="52"/>
      <c r="KKK95" s="52"/>
      <c r="KKL95" s="52"/>
      <c r="KKM95" s="52"/>
      <c r="KKN95" s="52"/>
      <c r="KKO95" s="52"/>
      <c r="KKP95" s="52"/>
      <c r="KKQ95" s="52"/>
      <c r="KKR95" s="52"/>
      <c r="KKS95" s="52"/>
      <c r="KKT95" s="52"/>
      <c r="KKU95" s="52"/>
      <c r="KKV95" s="52"/>
      <c r="KKW95" s="52"/>
      <c r="KKX95" s="52"/>
      <c r="KKY95" s="52"/>
      <c r="KKZ95" s="52"/>
      <c r="KLA95" s="52"/>
      <c r="KLB95" s="52"/>
      <c r="KLC95" s="52"/>
      <c r="KLD95" s="52"/>
      <c r="KLE95" s="52"/>
      <c r="KLF95" s="52"/>
      <c r="KLG95" s="52"/>
      <c r="KLH95" s="52"/>
      <c r="KLI95" s="52"/>
      <c r="KLJ95" s="52"/>
      <c r="KLK95" s="52"/>
      <c r="KLL95" s="52"/>
      <c r="KLM95" s="52"/>
      <c r="KLN95" s="52"/>
      <c r="KLO95" s="52"/>
      <c r="KLP95" s="52"/>
      <c r="KLQ95" s="52"/>
      <c r="KLR95" s="52"/>
      <c r="KLS95" s="52"/>
      <c r="KLT95" s="52"/>
      <c r="KLU95" s="52"/>
      <c r="KLV95" s="52"/>
      <c r="KLW95" s="52"/>
      <c r="KLX95" s="52"/>
      <c r="KLY95" s="52"/>
      <c r="KLZ95" s="52"/>
      <c r="KMA95" s="52"/>
      <c r="KMB95" s="52"/>
      <c r="KMC95" s="52"/>
      <c r="KMD95" s="52"/>
      <c r="KME95" s="52"/>
      <c r="KMF95" s="52"/>
      <c r="KMG95" s="52"/>
      <c r="KMH95" s="52"/>
      <c r="KMI95" s="52"/>
      <c r="KMJ95" s="52"/>
      <c r="KMK95" s="52"/>
      <c r="KML95" s="52"/>
      <c r="KMM95" s="52"/>
      <c r="KMN95" s="52"/>
      <c r="KMO95" s="52"/>
      <c r="KMP95" s="52"/>
      <c r="KMQ95" s="52"/>
      <c r="KMR95" s="52"/>
      <c r="KMS95" s="52"/>
      <c r="KMT95" s="52"/>
      <c r="KMU95" s="52"/>
      <c r="KMV95" s="52"/>
      <c r="KMW95" s="52"/>
      <c r="KMX95" s="52"/>
      <c r="KMY95" s="52"/>
      <c r="KMZ95" s="52"/>
      <c r="KNA95" s="52"/>
      <c r="KNB95" s="52"/>
      <c r="KNC95" s="52"/>
      <c r="KND95" s="52"/>
      <c r="KNE95" s="52"/>
      <c r="KNF95" s="52"/>
      <c r="KNG95" s="52"/>
      <c r="KNH95" s="52"/>
      <c r="KNI95" s="52"/>
      <c r="KNJ95" s="52"/>
      <c r="KNK95" s="52"/>
      <c r="KNL95" s="52"/>
      <c r="KNM95" s="52"/>
      <c r="KNN95" s="52"/>
      <c r="KNO95" s="52"/>
      <c r="KNP95" s="52"/>
      <c r="KNQ95" s="52"/>
      <c r="KNR95" s="52"/>
      <c r="KNS95" s="52"/>
      <c r="KNT95" s="52"/>
      <c r="KNU95" s="52"/>
      <c r="KNV95" s="52"/>
      <c r="KNW95" s="52"/>
      <c r="KNX95" s="52"/>
      <c r="KNY95" s="52"/>
      <c r="KNZ95" s="52"/>
      <c r="KOA95" s="52"/>
      <c r="KOB95" s="52"/>
      <c r="KOC95" s="52"/>
      <c r="KOD95" s="52"/>
      <c r="KOE95" s="52"/>
      <c r="KOF95" s="52"/>
      <c r="KOG95" s="52"/>
      <c r="KOH95" s="52"/>
      <c r="KOI95" s="52"/>
      <c r="KOJ95" s="52"/>
      <c r="KOK95" s="52"/>
      <c r="KOL95" s="52"/>
      <c r="KOM95" s="52"/>
      <c r="KON95" s="52"/>
      <c r="KOO95" s="52"/>
      <c r="KOP95" s="52"/>
      <c r="KOQ95" s="52"/>
      <c r="KOR95" s="52"/>
      <c r="KOS95" s="52"/>
      <c r="KOT95" s="52"/>
      <c r="KOU95" s="52"/>
      <c r="KOV95" s="52"/>
      <c r="KOW95" s="52"/>
      <c r="KOX95" s="52"/>
      <c r="KOY95" s="52"/>
      <c r="KOZ95" s="52"/>
      <c r="KPA95" s="52"/>
      <c r="KPB95" s="52"/>
      <c r="KPC95" s="52"/>
      <c r="KPD95" s="52"/>
      <c r="KPE95" s="52"/>
      <c r="KPF95" s="52"/>
      <c r="KPG95" s="52"/>
      <c r="KPH95" s="52"/>
      <c r="KPI95" s="52"/>
      <c r="KPJ95" s="52"/>
      <c r="KPK95" s="52"/>
      <c r="KPL95" s="52"/>
      <c r="KPM95" s="52"/>
      <c r="KPN95" s="52"/>
      <c r="KPO95" s="52"/>
      <c r="KPP95" s="52"/>
      <c r="KPQ95" s="52"/>
      <c r="KPR95" s="52"/>
      <c r="KPS95" s="52"/>
      <c r="KPT95" s="52"/>
      <c r="KPU95" s="52"/>
      <c r="KPV95" s="52"/>
      <c r="KPW95" s="52"/>
      <c r="KPX95" s="52"/>
      <c r="KPY95" s="52"/>
      <c r="KPZ95" s="52"/>
      <c r="KQA95" s="52"/>
      <c r="KQB95" s="52"/>
      <c r="KQC95" s="52"/>
      <c r="KQD95" s="52"/>
      <c r="KQE95" s="52"/>
      <c r="KQF95" s="52"/>
      <c r="KQG95" s="52"/>
      <c r="KQH95" s="52"/>
      <c r="KQI95" s="52"/>
      <c r="KQJ95" s="52"/>
      <c r="KQK95" s="52"/>
      <c r="KQL95" s="52"/>
      <c r="KQM95" s="52"/>
      <c r="KQN95" s="52"/>
      <c r="KQO95" s="52"/>
      <c r="KQP95" s="52"/>
      <c r="KQQ95" s="52"/>
      <c r="KQR95" s="52"/>
      <c r="KQS95" s="52"/>
      <c r="KQT95" s="52"/>
      <c r="KQU95" s="52"/>
      <c r="KQV95" s="52"/>
      <c r="KQW95" s="52"/>
      <c r="KQX95" s="52"/>
      <c r="KQY95" s="52"/>
      <c r="KQZ95" s="52"/>
      <c r="KRA95" s="52"/>
      <c r="KRB95" s="52"/>
      <c r="KRC95" s="52"/>
      <c r="KRD95" s="52"/>
      <c r="KRE95" s="52"/>
      <c r="KRF95" s="52"/>
      <c r="KRG95" s="52"/>
      <c r="KRH95" s="52"/>
      <c r="KRI95" s="52"/>
      <c r="KRJ95" s="52"/>
      <c r="KRK95" s="52"/>
      <c r="KRL95" s="52"/>
      <c r="KRM95" s="52"/>
      <c r="KRN95" s="52"/>
      <c r="KRO95" s="52"/>
      <c r="KRP95" s="52"/>
      <c r="KRQ95" s="52"/>
      <c r="KRR95" s="52"/>
      <c r="KRS95" s="52"/>
      <c r="KRT95" s="52"/>
      <c r="KRU95" s="52"/>
      <c r="KRV95" s="52"/>
      <c r="KRW95" s="52"/>
      <c r="KRX95" s="52"/>
      <c r="KRY95" s="52"/>
      <c r="KRZ95" s="52"/>
      <c r="KSA95" s="52"/>
      <c r="KSB95" s="52"/>
      <c r="KSC95" s="52"/>
      <c r="KSD95" s="52"/>
      <c r="KSE95" s="52"/>
      <c r="KSF95" s="52"/>
      <c r="KSG95" s="52"/>
      <c r="KSH95" s="52"/>
      <c r="KSI95" s="52"/>
      <c r="KSJ95" s="52"/>
      <c r="KSK95" s="52"/>
      <c r="KSL95" s="52"/>
      <c r="KSM95" s="52"/>
      <c r="KSN95" s="52"/>
      <c r="KSO95" s="52"/>
      <c r="KSP95" s="52"/>
      <c r="KSQ95" s="52"/>
      <c r="KSR95" s="52"/>
      <c r="KSS95" s="52"/>
      <c r="KST95" s="52"/>
      <c r="KSU95" s="52"/>
      <c r="KSV95" s="52"/>
      <c r="KSW95" s="52"/>
      <c r="KSX95" s="52"/>
      <c r="KSY95" s="52"/>
      <c r="KSZ95" s="52"/>
      <c r="KTA95" s="52"/>
      <c r="KTB95" s="52"/>
      <c r="KTC95" s="52"/>
      <c r="KTD95" s="52"/>
      <c r="KTE95" s="52"/>
      <c r="KTF95" s="52"/>
      <c r="KTG95" s="52"/>
      <c r="KTH95" s="52"/>
      <c r="KTI95" s="52"/>
      <c r="KTJ95" s="52"/>
      <c r="KTK95" s="52"/>
      <c r="KTL95" s="52"/>
      <c r="KTM95" s="52"/>
      <c r="KTN95" s="52"/>
      <c r="KTO95" s="52"/>
      <c r="KTP95" s="52"/>
      <c r="KTQ95" s="52"/>
      <c r="KTR95" s="52"/>
      <c r="KTS95" s="52"/>
      <c r="KTT95" s="52"/>
      <c r="KTU95" s="52"/>
      <c r="KTV95" s="52"/>
      <c r="KTW95" s="52"/>
      <c r="KTX95" s="52"/>
      <c r="KTY95" s="52"/>
      <c r="KTZ95" s="52"/>
      <c r="KUA95" s="52"/>
      <c r="KUB95" s="52"/>
      <c r="KUC95" s="52"/>
      <c r="KUD95" s="52"/>
      <c r="KUE95" s="52"/>
      <c r="KUF95" s="52"/>
      <c r="KUG95" s="52"/>
      <c r="KUH95" s="52"/>
      <c r="KUI95" s="52"/>
      <c r="KUJ95" s="52"/>
      <c r="KUK95" s="52"/>
      <c r="KUL95" s="52"/>
      <c r="KUM95" s="52"/>
      <c r="KUN95" s="52"/>
      <c r="KUO95" s="52"/>
      <c r="KUP95" s="52"/>
      <c r="KUQ95" s="52"/>
      <c r="KUR95" s="52"/>
      <c r="KUS95" s="52"/>
      <c r="KUT95" s="52"/>
      <c r="KUU95" s="52"/>
      <c r="KUV95" s="52"/>
      <c r="KUW95" s="52"/>
      <c r="KUX95" s="52"/>
      <c r="KUY95" s="52"/>
      <c r="KUZ95" s="52"/>
      <c r="KVA95" s="52"/>
      <c r="KVB95" s="52"/>
      <c r="KVC95" s="52"/>
      <c r="KVD95" s="52"/>
      <c r="KVE95" s="52"/>
      <c r="KVF95" s="52"/>
      <c r="KVG95" s="52"/>
      <c r="KVH95" s="52"/>
      <c r="KVI95" s="52"/>
      <c r="KVJ95" s="52"/>
      <c r="KVK95" s="52"/>
      <c r="KVL95" s="52"/>
      <c r="KVM95" s="52"/>
      <c r="KVN95" s="52"/>
      <c r="KVO95" s="52"/>
      <c r="KVP95" s="52"/>
      <c r="KVQ95" s="52"/>
      <c r="KVR95" s="52"/>
      <c r="KVS95" s="52"/>
      <c r="KVT95" s="52"/>
      <c r="KVU95" s="52"/>
      <c r="KVV95" s="52"/>
      <c r="KVW95" s="52"/>
      <c r="KVX95" s="52"/>
      <c r="KVY95" s="52"/>
      <c r="KVZ95" s="52"/>
      <c r="KWA95" s="52"/>
      <c r="KWB95" s="52"/>
      <c r="KWC95" s="52"/>
      <c r="KWD95" s="52"/>
      <c r="KWE95" s="52"/>
      <c r="KWF95" s="52"/>
      <c r="KWG95" s="52"/>
      <c r="KWH95" s="52"/>
      <c r="KWI95" s="52"/>
      <c r="KWJ95" s="52"/>
      <c r="KWK95" s="52"/>
      <c r="KWL95" s="52"/>
      <c r="KWM95" s="52"/>
      <c r="KWN95" s="52"/>
      <c r="KWO95" s="52"/>
      <c r="KWP95" s="52"/>
      <c r="KWQ95" s="52"/>
      <c r="KWR95" s="52"/>
      <c r="KWS95" s="52"/>
      <c r="KWT95" s="52"/>
      <c r="KWU95" s="52"/>
      <c r="KWV95" s="52"/>
      <c r="KWW95" s="52"/>
      <c r="KWX95" s="52"/>
      <c r="KWY95" s="52"/>
      <c r="KWZ95" s="52"/>
      <c r="KXA95" s="52"/>
      <c r="KXB95" s="52"/>
      <c r="KXC95" s="52"/>
      <c r="KXD95" s="52"/>
      <c r="KXE95" s="52"/>
      <c r="KXF95" s="52"/>
      <c r="KXG95" s="52"/>
      <c r="KXH95" s="52"/>
      <c r="KXI95" s="52"/>
      <c r="KXJ95" s="52"/>
      <c r="KXK95" s="52"/>
      <c r="KXL95" s="52"/>
      <c r="KXM95" s="52"/>
      <c r="KXN95" s="52"/>
      <c r="KXO95" s="52"/>
      <c r="KXP95" s="52"/>
      <c r="KXQ95" s="52"/>
      <c r="KXR95" s="52"/>
      <c r="KXS95" s="52"/>
      <c r="KXT95" s="52"/>
      <c r="KXU95" s="52"/>
      <c r="KXV95" s="52"/>
      <c r="KXW95" s="52"/>
      <c r="KXX95" s="52"/>
      <c r="KXY95" s="52"/>
      <c r="KXZ95" s="52"/>
      <c r="KYA95" s="52"/>
      <c r="KYB95" s="52"/>
      <c r="KYC95" s="52"/>
      <c r="KYD95" s="52"/>
      <c r="KYE95" s="52"/>
      <c r="KYF95" s="52"/>
      <c r="KYG95" s="52"/>
      <c r="KYH95" s="52"/>
      <c r="KYI95" s="52"/>
      <c r="KYJ95" s="52"/>
      <c r="KYK95" s="52"/>
      <c r="KYL95" s="52"/>
      <c r="KYM95" s="52"/>
      <c r="KYN95" s="52"/>
      <c r="KYO95" s="52"/>
      <c r="KYP95" s="52"/>
      <c r="KYQ95" s="52"/>
      <c r="KYR95" s="52"/>
      <c r="KYS95" s="52"/>
      <c r="KYT95" s="52"/>
      <c r="KYU95" s="52"/>
      <c r="KYV95" s="52"/>
      <c r="KYW95" s="52"/>
      <c r="KYX95" s="52"/>
      <c r="KYY95" s="52"/>
      <c r="KYZ95" s="52"/>
      <c r="KZA95" s="52"/>
      <c r="KZB95" s="52"/>
      <c r="KZC95" s="52"/>
      <c r="KZD95" s="52"/>
      <c r="KZE95" s="52"/>
      <c r="KZF95" s="52"/>
      <c r="KZG95" s="52"/>
      <c r="KZH95" s="52"/>
      <c r="KZI95" s="52"/>
      <c r="KZJ95" s="52"/>
      <c r="KZK95" s="52"/>
      <c r="KZL95" s="52"/>
      <c r="KZM95" s="52"/>
      <c r="KZN95" s="52"/>
      <c r="KZO95" s="52"/>
      <c r="KZP95" s="52"/>
      <c r="KZQ95" s="52"/>
      <c r="KZR95" s="52"/>
      <c r="KZS95" s="52"/>
      <c r="KZT95" s="52"/>
      <c r="KZU95" s="52"/>
      <c r="KZV95" s="52"/>
      <c r="KZW95" s="52"/>
      <c r="KZX95" s="52"/>
      <c r="KZY95" s="52"/>
      <c r="KZZ95" s="52"/>
      <c r="LAA95" s="52"/>
      <c r="LAB95" s="52"/>
      <c r="LAC95" s="52"/>
      <c r="LAD95" s="52"/>
      <c r="LAE95" s="52"/>
      <c r="LAF95" s="52"/>
      <c r="LAG95" s="52"/>
      <c r="LAH95" s="52"/>
      <c r="LAI95" s="52"/>
      <c r="LAJ95" s="52"/>
      <c r="LAK95" s="52"/>
      <c r="LAL95" s="52"/>
      <c r="LAM95" s="52"/>
      <c r="LAN95" s="52"/>
      <c r="LAO95" s="52"/>
      <c r="LAP95" s="52"/>
      <c r="LAQ95" s="52"/>
      <c r="LAR95" s="52"/>
      <c r="LAS95" s="52"/>
      <c r="LAT95" s="52"/>
      <c r="LAU95" s="52"/>
      <c r="LAV95" s="52"/>
      <c r="LAW95" s="52"/>
      <c r="LAX95" s="52"/>
      <c r="LAY95" s="52"/>
      <c r="LAZ95" s="52"/>
      <c r="LBA95" s="52"/>
      <c r="LBB95" s="52"/>
      <c r="LBC95" s="52"/>
      <c r="LBD95" s="52"/>
      <c r="LBE95" s="52"/>
      <c r="LBF95" s="52"/>
      <c r="LBG95" s="52"/>
      <c r="LBH95" s="52"/>
      <c r="LBI95" s="52"/>
      <c r="LBJ95" s="52"/>
      <c r="LBK95" s="52"/>
      <c r="LBL95" s="52"/>
      <c r="LBM95" s="52"/>
      <c r="LBN95" s="52"/>
      <c r="LBO95" s="52"/>
      <c r="LBP95" s="52"/>
      <c r="LBQ95" s="52"/>
      <c r="LBR95" s="52"/>
      <c r="LBS95" s="52"/>
      <c r="LBT95" s="52"/>
      <c r="LBU95" s="52"/>
      <c r="LBV95" s="52"/>
      <c r="LBW95" s="52"/>
      <c r="LBX95" s="52"/>
      <c r="LBY95" s="52"/>
      <c r="LBZ95" s="52"/>
      <c r="LCA95" s="52"/>
      <c r="LCB95" s="52"/>
      <c r="LCC95" s="52"/>
      <c r="LCD95" s="52"/>
      <c r="LCE95" s="52"/>
      <c r="LCF95" s="52"/>
      <c r="LCG95" s="52"/>
      <c r="LCH95" s="52"/>
      <c r="LCI95" s="52"/>
      <c r="LCJ95" s="52"/>
      <c r="LCK95" s="52"/>
      <c r="LCL95" s="52"/>
      <c r="LCM95" s="52"/>
      <c r="LCN95" s="52"/>
      <c r="LCO95" s="52"/>
      <c r="LCP95" s="52"/>
      <c r="LCQ95" s="52"/>
      <c r="LCR95" s="52"/>
      <c r="LCS95" s="52"/>
      <c r="LCT95" s="52"/>
      <c r="LCU95" s="52"/>
      <c r="LCV95" s="52"/>
      <c r="LCW95" s="52"/>
      <c r="LCX95" s="52"/>
      <c r="LCY95" s="52"/>
      <c r="LCZ95" s="52"/>
      <c r="LDA95" s="52"/>
      <c r="LDB95" s="52"/>
      <c r="LDC95" s="52"/>
      <c r="LDD95" s="52"/>
      <c r="LDE95" s="52"/>
      <c r="LDF95" s="52"/>
      <c r="LDG95" s="52"/>
      <c r="LDH95" s="52"/>
      <c r="LDI95" s="52"/>
      <c r="LDJ95" s="52"/>
      <c r="LDK95" s="52"/>
      <c r="LDL95" s="52"/>
      <c r="LDM95" s="52"/>
      <c r="LDN95" s="52"/>
      <c r="LDO95" s="52"/>
      <c r="LDP95" s="52"/>
      <c r="LDQ95" s="52"/>
      <c r="LDR95" s="52"/>
      <c r="LDS95" s="52"/>
      <c r="LDT95" s="52"/>
      <c r="LDU95" s="52"/>
      <c r="LDV95" s="52"/>
      <c r="LDW95" s="52"/>
      <c r="LDX95" s="52"/>
      <c r="LDY95" s="52"/>
      <c r="LDZ95" s="52"/>
      <c r="LEA95" s="52"/>
      <c r="LEB95" s="52"/>
      <c r="LEC95" s="52"/>
      <c r="LED95" s="52"/>
      <c r="LEE95" s="52"/>
      <c r="LEF95" s="52"/>
      <c r="LEG95" s="52"/>
      <c r="LEH95" s="52"/>
      <c r="LEI95" s="52"/>
      <c r="LEJ95" s="52"/>
      <c r="LEK95" s="52"/>
      <c r="LEL95" s="52"/>
      <c r="LEM95" s="52"/>
      <c r="LEN95" s="52"/>
      <c r="LEO95" s="52"/>
      <c r="LEP95" s="52"/>
      <c r="LEQ95" s="52"/>
      <c r="LER95" s="52"/>
      <c r="LES95" s="52"/>
      <c r="LET95" s="52"/>
      <c r="LEU95" s="52"/>
      <c r="LEV95" s="52"/>
      <c r="LEW95" s="52"/>
      <c r="LEX95" s="52"/>
      <c r="LEY95" s="52"/>
      <c r="LEZ95" s="52"/>
      <c r="LFA95" s="52"/>
      <c r="LFB95" s="52"/>
      <c r="LFC95" s="52"/>
      <c r="LFD95" s="52"/>
      <c r="LFE95" s="52"/>
      <c r="LFF95" s="52"/>
      <c r="LFG95" s="52"/>
      <c r="LFH95" s="52"/>
      <c r="LFI95" s="52"/>
      <c r="LFJ95" s="52"/>
      <c r="LFK95" s="52"/>
      <c r="LFL95" s="52"/>
      <c r="LFM95" s="52"/>
      <c r="LFN95" s="52"/>
      <c r="LFO95" s="52"/>
      <c r="LFP95" s="52"/>
      <c r="LFQ95" s="52"/>
      <c r="LFR95" s="52"/>
      <c r="LFS95" s="52"/>
      <c r="LFT95" s="52"/>
      <c r="LFU95" s="52"/>
      <c r="LFV95" s="52"/>
      <c r="LFW95" s="52"/>
      <c r="LFX95" s="52"/>
      <c r="LFY95" s="52"/>
      <c r="LFZ95" s="52"/>
      <c r="LGA95" s="52"/>
      <c r="LGB95" s="52"/>
      <c r="LGC95" s="52"/>
      <c r="LGD95" s="52"/>
      <c r="LGE95" s="52"/>
      <c r="LGF95" s="52"/>
      <c r="LGG95" s="52"/>
      <c r="LGH95" s="52"/>
      <c r="LGI95" s="52"/>
      <c r="LGJ95" s="52"/>
      <c r="LGK95" s="52"/>
      <c r="LGL95" s="52"/>
      <c r="LGM95" s="52"/>
      <c r="LGN95" s="52"/>
      <c r="LGO95" s="52"/>
      <c r="LGP95" s="52"/>
      <c r="LGQ95" s="52"/>
      <c r="LGR95" s="52"/>
      <c r="LGS95" s="52"/>
      <c r="LGT95" s="52"/>
      <c r="LGU95" s="52"/>
      <c r="LGV95" s="52"/>
      <c r="LGW95" s="52"/>
      <c r="LGX95" s="52"/>
      <c r="LGY95" s="52"/>
      <c r="LGZ95" s="52"/>
      <c r="LHA95" s="52"/>
      <c r="LHB95" s="52"/>
      <c r="LHC95" s="52"/>
      <c r="LHD95" s="52"/>
      <c r="LHE95" s="52"/>
      <c r="LHF95" s="52"/>
      <c r="LHG95" s="52"/>
      <c r="LHH95" s="52"/>
      <c r="LHI95" s="52"/>
      <c r="LHJ95" s="52"/>
      <c r="LHK95" s="52"/>
      <c r="LHL95" s="52"/>
      <c r="LHM95" s="52"/>
      <c r="LHN95" s="52"/>
      <c r="LHO95" s="52"/>
      <c r="LHP95" s="52"/>
      <c r="LHQ95" s="52"/>
      <c r="LHR95" s="52"/>
      <c r="LHS95" s="52"/>
      <c r="LHT95" s="52"/>
      <c r="LHU95" s="52"/>
      <c r="LHV95" s="52"/>
      <c r="LHW95" s="52"/>
      <c r="LHX95" s="52"/>
      <c r="LHY95" s="52"/>
      <c r="LHZ95" s="52"/>
      <c r="LIA95" s="52"/>
      <c r="LIB95" s="52"/>
      <c r="LIC95" s="52"/>
      <c r="LID95" s="52"/>
      <c r="LIE95" s="52"/>
      <c r="LIF95" s="52"/>
      <c r="LIG95" s="52"/>
      <c r="LIH95" s="52"/>
      <c r="LII95" s="52"/>
      <c r="LIJ95" s="52"/>
      <c r="LIK95" s="52"/>
      <c r="LIL95" s="52"/>
      <c r="LIM95" s="52"/>
      <c r="LIN95" s="52"/>
      <c r="LIO95" s="52"/>
      <c r="LIP95" s="52"/>
      <c r="LIQ95" s="52"/>
      <c r="LIR95" s="52"/>
      <c r="LIS95" s="52"/>
      <c r="LIT95" s="52"/>
      <c r="LIU95" s="52"/>
      <c r="LIV95" s="52"/>
      <c r="LIW95" s="52"/>
      <c r="LIX95" s="52"/>
      <c r="LIY95" s="52"/>
      <c r="LIZ95" s="52"/>
      <c r="LJA95" s="52"/>
      <c r="LJB95" s="52"/>
      <c r="LJC95" s="52"/>
      <c r="LJD95" s="52"/>
      <c r="LJE95" s="52"/>
      <c r="LJF95" s="52"/>
      <c r="LJG95" s="52"/>
      <c r="LJH95" s="52"/>
      <c r="LJI95" s="52"/>
      <c r="LJJ95" s="52"/>
      <c r="LJK95" s="52"/>
      <c r="LJL95" s="52"/>
      <c r="LJM95" s="52"/>
      <c r="LJN95" s="52"/>
      <c r="LJO95" s="52"/>
      <c r="LJP95" s="52"/>
      <c r="LJQ95" s="52"/>
      <c r="LJR95" s="52"/>
      <c r="LJS95" s="52"/>
      <c r="LJT95" s="52"/>
      <c r="LJU95" s="52"/>
      <c r="LJV95" s="52"/>
      <c r="LJW95" s="52"/>
      <c r="LJX95" s="52"/>
      <c r="LJY95" s="52"/>
      <c r="LJZ95" s="52"/>
      <c r="LKA95" s="52"/>
      <c r="LKB95" s="52"/>
      <c r="LKC95" s="52"/>
      <c r="LKD95" s="52"/>
      <c r="LKE95" s="52"/>
      <c r="LKF95" s="52"/>
      <c r="LKG95" s="52"/>
      <c r="LKH95" s="52"/>
      <c r="LKI95" s="52"/>
      <c r="LKJ95" s="52"/>
      <c r="LKK95" s="52"/>
      <c r="LKL95" s="52"/>
      <c r="LKM95" s="52"/>
      <c r="LKN95" s="52"/>
      <c r="LKO95" s="52"/>
      <c r="LKP95" s="52"/>
      <c r="LKQ95" s="52"/>
      <c r="LKR95" s="52"/>
      <c r="LKS95" s="52"/>
      <c r="LKT95" s="52"/>
      <c r="LKU95" s="52"/>
      <c r="LKV95" s="52"/>
      <c r="LKW95" s="52"/>
      <c r="LKX95" s="52"/>
      <c r="LKY95" s="52"/>
      <c r="LKZ95" s="52"/>
      <c r="LLA95" s="52"/>
      <c r="LLB95" s="52"/>
      <c r="LLC95" s="52"/>
      <c r="LLD95" s="52"/>
      <c r="LLE95" s="52"/>
      <c r="LLF95" s="52"/>
      <c r="LLG95" s="52"/>
      <c r="LLH95" s="52"/>
      <c r="LLI95" s="52"/>
      <c r="LLJ95" s="52"/>
      <c r="LLK95" s="52"/>
      <c r="LLL95" s="52"/>
      <c r="LLM95" s="52"/>
      <c r="LLN95" s="52"/>
      <c r="LLO95" s="52"/>
      <c r="LLP95" s="52"/>
      <c r="LLQ95" s="52"/>
      <c r="LLR95" s="52"/>
      <c r="LLS95" s="52"/>
      <c r="LLT95" s="52"/>
      <c r="LLU95" s="52"/>
      <c r="LLV95" s="52"/>
      <c r="LLW95" s="52"/>
      <c r="LLX95" s="52"/>
      <c r="LLY95" s="52"/>
      <c r="LLZ95" s="52"/>
      <c r="LMA95" s="52"/>
      <c r="LMB95" s="52"/>
      <c r="LMC95" s="52"/>
      <c r="LMD95" s="52"/>
      <c r="LME95" s="52"/>
      <c r="LMF95" s="52"/>
      <c r="LMG95" s="52"/>
      <c r="LMH95" s="52"/>
      <c r="LMI95" s="52"/>
      <c r="LMJ95" s="52"/>
      <c r="LMK95" s="52"/>
      <c r="LML95" s="52"/>
      <c r="LMM95" s="52"/>
      <c r="LMN95" s="52"/>
      <c r="LMO95" s="52"/>
      <c r="LMP95" s="52"/>
      <c r="LMQ95" s="52"/>
      <c r="LMR95" s="52"/>
      <c r="LMS95" s="52"/>
      <c r="LMT95" s="52"/>
      <c r="LMU95" s="52"/>
      <c r="LMV95" s="52"/>
      <c r="LMW95" s="52"/>
      <c r="LMX95" s="52"/>
    </row>
    <row r="96" spans="1:8474" ht="15.75" thickBot="1" x14ac:dyDescent="0.5">
      <c r="A96" s="133" t="s">
        <v>341</v>
      </c>
      <c r="B96" s="54">
        <v>2</v>
      </c>
      <c r="C96" s="54">
        <v>4</v>
      </c>
      <c r="D96" s="54">
        <v>8</v>
      </c>
      <c r="E96" s="54">
        <v>16</v>
      </c>
      <c r="F96" s="54">
        <v>32</v>
      </c>
      <c r="G96" s="54">
        <v>64</v>
      </c>
      <c r="H96" s="54">
        <v>128</v>
      </c>
      <c r="I96" s="54">
        <v>256</v>
      </c>
      <c r="J96" s="54">
        <v>2</v>
      </c>
      <c r="K96" s="54">
        <v>4</v>
      </c>
      <c r="L96" s="54">
        <v>8</v>
      </c>
      <c r="M96" s="54">
        <v>16</v>
      </c>
      <c r="N96" s="54">
        <v>32</v>
      </c>
      <c r="O96" s="54">
        <v>64</v>
      </c>
      <c r="P96" s="54">
        <v>128</v>
      </c>
      <c r="Q96" s="54">
        <v>256</v>
      </c>
      <c r="R96" s="52">
        <v>2</v>
      </c>
      <c r="S96" s="52">
        <v>4</v>
      </c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  <c r="XP96" s="52"/>
      <c r="XQ96" s="52"/>
      <c r="XR96" s="52"/>
      <c r="XS96" s="52"/>
      <c r="XT96" s="52"/>
      <c r="XU96" s="52"/>
      <c r="XV96" s="52"/>
      <c r="XW96" s="52"/>
      <c r="XX96" s="52"/>
      <c r="XY96" s="52"/>
      <c r="XZ96" s="52"/>
      <c r="YA96" s="52"/>
      <c r="YB96" s="52"/>
      <c r="YC96" s="52"/>
      <c r="YD96" s="52"/>
      <c r="YE96" s="52"/>
      <c r="YF96" s="52"/>
      <c r="YG96" s="52"/>
      <c r="YH96" s="52"/>
      <c r="YI96" s="52"/>
      <c r="YJ96" s="52"/>
      <c r="YK96" s="52"/>
      <c r="YL96" s="52"/>
      <c r="YM96" s="52"/>
      <c r="YN96" s="52"/>
      <c r="YO96" s="52"/>
      <c r="YP96" s="52"/>
      <c r="YQ96" s="52"/>
      <c r="YR96" s="52"/>
      <c r="YS96" s="52"/>
      <c r="YT96" s="52"/>
      <c r="YU96" s="52"/>
      <c r="YV96" s="52"/>
      <c r="YW96" s="52"/>
      <c r="YX96" s="52"/>
      <c r="YY96" s="52"/>
      <c r="YZ96" s="52"/>
      <c r="ZA96" s="52"/>
      <c r="ZB96" s="52"/>
      <c r="ZC96" s="52"/>
      <c r="ZD96" s="52"/>
      <c r="ZE96" s="52"/>
      <c r="ZF96" s="52"/>
      <c r="ZG96" s="52"/>
      <c r="ZH96" s="52"/>
      <c r="ZI96" s="52"/>
      <c r="ZJ96" s="52"/>
      <c r="ZK96" s="52"/>
      <c r="ZL96" s="52"/>
      <c r="ZM96" s="52"/>
      <c r="ZN96" s="52"/>
      <c r="ZO96" s="52"/>
      <c r="ZP96" s="52"/>
      <c r="ZQ96" s="52"/>
      <c r="ZR96" s="52"/>
      <c r="ZS96" s="52"/>
      <c r="ZT96" s="52"/>
      <c r="ZU96" s="52"/>
      <c r="ZV96" s="52"/>
      <c r="ZW96" s="52"/>
      <c r="ZX96" s="52"/>
      <c r="ZY96" s="52"/>
      <c r="ZZ96" s="52"/>
      <c r="AAA96" s="52"/>
      <c r="AAB96" s="52"/>
      <c r="AAC96" s="52"/>
      <c r="AAD96" s="52"/>
      <c r="AAE96" s="52"/>
      <c r="AAF96" s="52"/>
      <c r="AAG96" s="52"/>
      <c r="AAH96" s="52"/>
      <c r="AAI96" s="52"/>
      <c r="AAJ96" s="52"/>
      <c r="AAK96" s="52"/>
      <c r="AAL96" s="52"/>
      <c r="AAM96" s="52"/>
      <c r="AAN96" s="52"/>
      <c r="AAO96" s="52"/>
      <c r="AAP96" s="52"/>
      <c r="AAQ96" s="52"/>
      <c r="AAR96" s="52"/>
      <c r="AAS96" s="52"/>
      <c r="AAT96" s="52"/>
      <c r="AAU96" s="52"/>
      <c r="AAV96" s="52"/>
      <c r="AAW96" s="52"/>
      <c r="AAX96" s="52"/>
      <c r="AAY96" s="52"/>
      <c r="AAZ96" s="52"/>
      <c r="ABA96" s="52"/>
      <c r="ABB96" s="52"/>
      <c r="ABC96" s="52"/>
      <c r="ABD96" s="52"/>
      <c r="ABE96" s="52"/>
      <c r="ABF96" s="52"/>
      <c r="ABG96" s="52"/>
      <c r="ABH96" s="52"/>
      <c r="ABI96" s="52"/>
      <c r="ABJ96" s="52"/>
      <c r="ABK96" s="52"/>
      <c r="ABL96" s="52"/>
      <c r="ABM96" s="52"/>
      <c r="ABN96" s="52"/>
      <c r="ABO96" s="52"/>
      <c r="ABP96" s="52"/>
      <c r="ABQ96" s="52"/>
      <c r="ABR96" s="52"/>
      <c r="ABS96" s="52"/>
      <c r="ABT96" s="52"/>
      <c r="ABU96" s="52"/>
      <c r="ABV96" s="52"/>
      <c r="ABW96" s="52"/>
      <c r="ABX96" s="52"/>
      <c r="ABY96" s="52"/>
      <c r="ABZ96" s="52"/>
      <c r="ACA96" s="52"/>
      <c r="ACB96" s="52"/>
      <c r="ACC96" s="52"/>
      <c r="ACD96" s="52"/>
      <c r="ACE96" s="52"/>
      <c r="ACF96" s="52"/>
      <c r="ACG96" s="52"/>
      <c r="ACH96" s="52"/>
      <c r="ACI96" s="52"/>
      <c r="ACJ96" s="52"/>
      <c r="ACK96" s="52"/>
      <c r="ACL96" s="52"/>
      <c r="ACM96" s="52"/>
      <c r="ACN96" s="52"/>
      <c r="ACO96" s="52"/>
      <c r="ACP96" s="52"/>
      <c r="ACQ96" s="52"/>
      <c r="ACR96" s="52"/>
      <c r="ACS96" s="52"/>
      <c r="ACT96" s="52"/>
      <c r="ACU96" s="52"/>
      <c r="ACV96" s="52"/>
      <c r="ACW96" s="52"/>
      <c r="ACX96" s="52"/>
      <c r="ACY96" s="52"/>
      <c r="ACZ96" s="52"/>
      <c r="ADA96" s="52"/>
      <c r="ADB96" s="52"/>
      <c r="ADC96" s="52"/>
      <c r="ADD96" s="52"/>
      <c r="ADE96" s="52"/>
      <c r="ADF96" s="52"/>
      <c r="ADG96" s="52"/>
      <c r="ADH96" s="52"/>
      <c r="ADI96" s="52"/>
      <c r="ADJ96" s="52"/>
      <c r="ADK96" s="52"/>
      <c r="ADL96" s="52"/>
      <c r="ADM96" s="52"/>
      <c r="ADN96" s="52"/>
      <c r="ADO96" s="52"/>
      <c r="ADP96" s="52"/>
      <c r="ADQ96" s="52"/>
      <c r="ADR96" s="52"/>
      <c r="ADS96" s="52"/>
      <c r="ADT96" s="52"/>
      <c r="ADU96" s="52"/>
      <c r="ADV96" s="52"/>
      <c r="ADW96" s="52"/>
      <c r="ADX96" s="52"/>
      <c r="ADY96" s="52"/>
      <c r="ADZ96" s="52"/>
      <c r="AEA96" s="52"/>
      <c r="AEB96" s="52"/>
      <c r="AEC96" s="52"/>
      <c r="AED96" s="52"/>
      <c r="AEE96" s="52"/>
      <c r="AEF96" s="52"/>
      <c r="AEG96" s="52"/>
      <c r="AEH96" s="52"/>
      <c r="AEI96" s="52"/>
      <c r="AEJ96" s="52"/>
      <c r="AEK96" s="52"/>
      <c r="AEL96" s="52"/>
      <c r="AEM96" s="52"/>
      <c r="AEN96" s="52"/>
      <c r="AEO96" s="52"/>
      <c r="AEP96" s="52"/>
      <c r="AEQ96" s="52"/>
      <c r="AER96" s="52"/>
      <c r="AES96" s="52"/>
      <c r="AET96" s="52"/>
      <c r="AEU96" s="52"/>
      <c r="AEV96" s="52"/>
      <c r="AEW96" s="52"/>
      <c r="AEX96" s="52"/>
      <c r="AEY96" s="52"/>
      <c r="AEZ96" s="52"/>
      <c r="AFA96" s="52"/>
      <c r="AFB96" s="52"/>
      <c r="AFC96" s="52"/>
      <c r="AFD96" s="52"/>
      <c r="AFE96" s="52"/>
      <c r="AFF96" s="52"/>
      <c r="AFG96" s="52"/>
      <c r="AFH96" s="52"/>
      <c r="AFI96" s="52"/>
      <c r="AFJ96" s="52"/>
      <c r="AFK96" s="52"/>
      <c r="AFL96" s="52"/>
      <c r="AFM96" s="52"/>
      <c r="AFN96" s="52"/>
      <c r="AFO96" s="52"/>
      <c r="AFP96" s="52"/>
      <c r="AFQ96" s="52"/>
      <c r="AFR96" s="52"/>
      <c r="AFS96" s="52"/>
      <c r="AFT96" s="52"/>
      <c r="AFU96" s="52"/>
      <c r="AFV96" s="52"/>
      <c r="AFW96" s="52"/>
      <c r="AFX96" s="52"/>
      <c r="AFY96" s="52"/>
      <c r="AFZ96" s="52"/>
      <c r="AGA96" s="52"/>
      <c r="AGB96" s="52"/>
      <c r="AGC96" s="52"/>
      <c r="AGD96" s="52"/>
      <c r="AGE96" s="52"/>
      <c r="AGF96" s="52"/>
      <c r="AGG96" s="52"/>
      <c r="AGH96" s="52"/>
      <c r="AGI96" s="52"/>
      <c r="AGJ96" s="52"/>
      <c r="AGK96" s="52"/>
      <c r="AGL96" s="52"/>
      <c r="AGM96" s="52"/>
      <c r="AGN96" s="52"/>
      <c r="AGO96" s="52"/>
      <c r="AGP96" s="52"/>
      <c r="AGQ96" s="52"/>
      <c r="AGR96" s="52"/>
      <c r="AGS96" s="52"/>
      <c r="AGT96" s="52"/>
      <c r="AGU96" s="52"/>
      <c r="AGV96" s="52"/>
      <c r="AGW96" s="52"/>
      <c r="AGX96" s="52"/>
      <c r="AGY96" s="52"/>
      <c r="AGZ96" s="52"/>
      <c r="AHA96" s="52"/>
      <c r="AHB96" s="52"/>
      <c r="AHC96" s="52"/>
      <c r="AHD96" s="52"/>
      <c r="AHE96" s="52"/>
      <c r="AHF96" s="52"/>
      <c r="AHG96" s="52"/>
      <c r="AHH96" s="52"/>
      <c r="AHI96" s="52"/>
      <c r="AHJ96" s="52"/>
      <c r="AHK96" s="52"/>
      <c r="AHL96" s="52"/>
      <c r="AHM96" s="52"/>
      <c r="AHN96" s="52"/>
      <c r="AHO96" s="52"/>
      <c r="AHP96" s="52"/>
      <c r="AHQ96" s="52"/>
      <c r="AHR96" s="52"/>
      <c r="AHS96" s="52"/>
      <c r="AHT96" s="52"/>
      <c r="AHU96" s="52"/>
      <c r="AHV96" s="52"/>
      <c r="AHW96" s="52"/>
      <c r="AHX96" s="52"/>
      <c r="AHY96" s="52"/>
      <c r="AHZ96" s="52"/>
      <c r="AIA96" s="52"/>
      <c r="AIB96" s="52"/>
      <c r="AIC96" s="52"/>
      <c r="AID96" s="52"/>
      <c r="AIE96" s="52"/>
      <c r="AIF96" s="52"/>
      <c r="AIG96" s="52"/>
      <c r="AIH96" s="52"/>
      <c r="AII96" s="52"/>
      <c r="AIJ96" s="52"/>
      <c r="AIK96" s="52"/>
      <c r="AIL96" s="52"/>
      <c r="AIM96" s="52"/>
      <c r="AIN96" s="52"/>
      <c r="AIO96" s="52"/>
      <c r="AIP96" s="52"/>
      <c r="AIQ96" s="52"/>
      <c r="AIR96" s="52"/>
      <c r="AIS96" s="52"/>
      <c r="AIT96" s="52"/>
      <c r="AIU96" s="52"/>
      <c r="AIV96" s="52"/>
      <c r="AIW96" s="52"/>
      <c r="AIX96" s="52"/>
      <c r="AIY96" s="52"/>
      <c r="AIZ96" s="52"/>
      <c r="AJA96" s="52"/>
      <c r="AJB96" s="52"/>
      <c r="AJC96" s="52"/>
      <c r="AJD96" s="52"/>
      <c r="AJE96" s="52"/>
      <c r="AJF96" s="52"/>
      <c r="AJG96" s="52"/>
      <c r="AJH96" s="52"/>
      <c r="AJI96" s="52"/>
      <c r="AJJ96" s="52"/>
      <c r="AJK96" s="52"/>
      <c r="AJL96" s="52"/>
      <c r="AJM96" s="52"/>
      <c r="AJN96" s="52"/>
      <c r="AJO96" s="52"/>
      <c r="AJP96" s="52"/>
      <c r="AJQ96" s="52"/>
      <c r="AJR96" s="52"/>
      <c r="AJS96" s="52"/>
      <c r="AJT96" s="52"/>
      <c r="AJU96" s="52"/>
      <c r="AJV96" s="52"/>
      <c r="AJW96" s="52"/>
      <c r="AJX96" s="52"/>
      <c r="AJY96" s="52"/>
      <c r="AJZ96" s="52"/>
      <c r="AKA96" s="52"/>
      <c r="AKB96" s="52"/>
      <c r="AKC96" s="52"/>
      <c r="AKD96" s="52"/>
      <c r="AKE96" s="52"/>
      <c r="AKF96" s="52"/>
      <c r="AKG96" s="52"/>
      <c r="AKH96" s="52"/>
      <c r="AKI96" s="52"/>
      <c r="AKJ96" s="52"/>
      <c r="AKK96" s="52"/>
      <c r="AKL96" s="52"/>
      <c r="AKM96" s="52"/>
      <c r="AKN96" s="52"/>
      <c r="AKO96" s="52"/>
      <c r="AKP96" s="52"/>
      <c r="AKQ96" s="52"/>
      <c r="AKR96" s="52"/>
      <c r="AKS96" s="52"/>
      <c r="AKT96" s="52"/>
      <c r="AKU96" s="52"/>
      <c r="AKV96" s="52"/>
      <c r="AKW96" s="52"/>
      <c r="AKX96" s="52"/>
      <c r="AKY96" s="52"/>
      <c r="AKZ96" s="52"/>
      <c r="ALA96" s="52"/>
      <c r="ALB96" s="52"/>
      <c r="ALC96" s="52"/>
      <c r="ALD96" s="52"/>
      <c r="ALE96" s="52"/>
      <c r="ALF96" s="52"/>
      <c r="ALG96" s="52"/>
      <c r="ALH96" s="52"/>
      <c r="ALI96" s="52"/>
      <c r="ALJ96" s="52"/>
      <c r="ALK96" s="52"/>
      <c r="ALL96" s="52"/>
      <c r="ALM96" s="52"/>
      <c r="ALN96" s="52"/>
      <c r="ALO96" s="52"/>
      <c r="ALP96" s="52"/>
      <c r="ALQ96" s="52"/>
      <c r="ALR96" s="52"/>
      <c r="ALS96" s="52"/>
      <c r="ALT96" s="52"/>
      <c r="ALU96" s="52"/>
      <c r="ALV96" s="52"/>
      <c r="ALW96" s="52"/>
      <c r="ALX96" s="52"/>
      <c r="ALY96" s="52"/>
      <c r="ALZ96" s="52"/>
      <c r="AMA96" s="52"/>
      <c r="AMB96" s="52"/>
      <c r="AMC96" s="52"/>
      <c r="AMD96" s="52"/>
      <c r="AME96" s="52"/>
      <c r="AMF96" s="52"/>
      <c r="AMG96" s="52"/>
      <c r="AMH96" s="52"/>
      <c r="AMI96" s="52"/>
      <c r="AMJ96" s="52"/>
      <c r="AMK96" s="52"/>
      <c r="AML96" s="52"/>
      <c r="AMM96" s="52"/>
      <c r="AMN96" s="52"/>
      <c r="AMO96" s="52"/>
      <c r="AMP96" s="52"/>
      <c r="AMQ96" s="52"/>
      <c r="AMR96" s="52"/>
      <c r="AMS96" s="52"/>
      <c r="AMT96" s="52"/>
      <c r="AMU96" s="52"/>
      <c r="AMV96" s="52"/>
      <c r="AMW96" s="52"/>
      <c r="AMX96" s="52"/>
      <c r="AMY96" s="52"/>
      <c r="AMZ96" s="52"/>
      <c r="ANA96" s="52"/>
      <c r="ANB96" s="52"/>
      <c r="ANC96" s="52"/>
      <c r="AND96" s="52"/>
      <c r="ANE96" s="52"/>
      <c r="ANF96" s="52"/>
      <c r="ANG96" s="52"/>
      <c r="ANH96" s="52"/>
      <c r="ANI96" s="52"/>
      <c r="ANJ96" s="52"/>
      <c r="ANK96" s="52"/>
      <c r="ANL96" s="52"/>
      <c r="ANM96" s="52"/>
      <c r="ANN96" s="52"/>
      <c r="ANO96" s="52"/>
      <c r="ANP96" s="52"/>
      <c r="ANQ96" s="52"/>
      <c r="ANR96" s="52"/>
      <c r="ANS96" s="52"/>
      <c r="ANT96" s="52"/>
      <c r="ANU96" s="52"/>
      <c r="ANV96" s="52"/>
      <c r="ANW96" s="52"/>
      <c r="ANX96" s="52"/>
      <c r="ANY96" s="52"/>
      <c r="ANZ96" s="52"/>
      <c r="AOA96" s="52"/>
      <c r="AOB96" s="52"/>
      <c r="AOC96" s="52"/>
      <c r="AOD96" s="52"/>
      <c r="AOE96" s="52"/>
      <c r="AOF96" s="52"/>
      <c r="AOG96" s="52"/>
      <c r="AOH96" s="52"/>
      <c r="AOI96" s="52"/>
      <c r="AOJ96" s="52"/>
      <c r="AOK96" s="52"/>
      <c r="AOL96" s="52"/>
      <c r="AOM96" s="52"/>
      <c r="AON96" s="52"/>
      <c r="AOO96" s="52"/>
      <c r="AOP96" s="52"/>
      <c r="AOQ96" s="52"/>
      <c r="AOR96" s="52"/>
      <c r="AOS96" s="52"/>
      <c r="AOT96" s="52"/>
      <c r="AOU96" s="52"/>
      <c r="AOV96" s="52"/>
      <c r="AOW96" s="52"/>
      <c r="AOX96" s="52"/>
      <c r="AOY96" s="52"/>
      <c r="AOZ96" s="52"/>
      <c r="APA96" s="52"/>
      <c r="APB96" s="52"/>
      <c r="APC96" s="52"/>
      <c r="APD96" s="52"/>
      <c r="APE96" s="52"/>
      <c r="APF96" s="52"/>
      <c r="APG96" s="52"/>
      <c r="APH96" s="52"/>
      <c r="API96" s="52"/>
      <c r="APJ96" s="52"/>
      <c r="APK96" s="52"/>
      <c r="APL96" s="52"/>
      <c r="APM96" s="52"/>
      <c r="APN96" s="52"/>
      <c r="APO96" s="52"/>
      <c r="APP96" s="52"/>
      <c r="APQ96" s="52"/>
      <c r="APR96" s="52"/>
      <c r="APS96" s="52"/>
      <c r="APT96" s="52"/>
      <c r="APU96" s="52"/>
      <c r="APV96" s="52"/>
      <c r="APW96" s="52"/>
      <c r="APX96" s="52"/>
      <c r="APY96" s="52"/>
      <c r="APZ96" s="52"/>
      <c r="AQA96" s="52"/>
      <c r="AQB96" s="52"/>
      <c r="AQC96" s="52"/>
      <c r="AQD96" s="52"/>
      <c r="AQE96" s="52"/>
      <c r="AQF96" s="52"/>
      <c r="AQG96" s="52"/>
      <c r="AQH96" s="52"/>
      <c r="AQI96" s="52"/>
      <c r="AQJ96" s="52"/>
      <c r="AQK96" s="52"/>
      <c r="AQL96" s="52"/>
      <c r="AQM96" s="52"/>
      <c r="AQN96" s="52"/>
      <c r="AQO96" s="52"/>
      <c r="AQP96" s="52"/>
      <c r="AQQ96" s="52"/>
      <c r="AQR96" s="52"/>
      <c r="AQS96" s="52"/>
      <c r="AQT96" s="52"/>
      <c r="AQU96" s="52"/>
      <c r="AQV96" s="52"/>
      <c r="AQW96" s="52"/>
      <c r="AQX96" s="52"/>
      <c r="AQY96" s="52"/>
      <c r="AQZ96" s="52"/>
      <c r="ARA96" s="52"/>
      <c r="ARB96" s="52"/>
      <c r="ARC96" s="52"/>
      <c r="ARD96" s="52"/>
      <c r="ARE96" s="52"/>
      <c r="ARF96" s="52"/>
      <c r="ARG96" s="52"/>
      <c r="ARH96" s="52"/>
      <c r="ARI96" s="52"/>
      <c r="ARJ96" s="52"/>
      <c r="ARK96" s="52"/>
      <c r="ARL96" s="52"/>
      <c r="ARM96" s="52"/>
      <c r="ARN96" s="52"/>
      <c r="ARO96" s="52"/>
      <c r="ARP96" s="52"/>
      <c r="ARQ96" s="52"/>
      <c r="ARR96" s="52"/>
      <c r="ARS96" s="52"/>
      <c r="ART96" s="52"/>
      <c r="ARU96" s="52"/>
      <c r="ARV96" s="52"/>
      <c r="ARW96" s="52"/>
      <c r="ARX96" s="52"/>
      <c r="ARY96" s="52"/>
      <c r="ARZ96" s="52"/>
      <c r="ASA96" s="52"/>
      <c r="ASB96" s="52"/>
      <c r="ASC96" s="52"/>
      <c r="ASD96" s="52"/>
      <c r="ASE96" s="52"/>
      <c r="ASF96" s="52"/>
      <c r="ASG96" s="52"/>
      <c r="ASH96" s="52"/>
      <c r="ASI96" s="52"/>
      <c r="ASJ96" s="52"/>
      <c r="ASK96" s="52"/>
      <c r="ASL96" s="52"/>
      <c r="ASM96" s="52"/>
      <c r="ASN96" s="52"/>
      <c r="ASO96" s="52"/>
      <c r="ASP96" s="52"/>
      <c r="ASQ96" s="52"/>
      <c r="ASR96" s="52"/>
      <c r="ASS96" s="52"/>
      <c r="AST96" s="52"/>
      <c r="ASU96" s="52"/>
      <c r="ASV96" s="52"/>
      <c r="ASW96" s="52"/>
      <c r="ASX96" s="52"/>
      <c r="ASY96" s="52"/>
      <c r="ASZ96" s="52"/>
      <c r="ATA96" s="52"/>
      <c r="ATB96" s="52"/>
      <c r="ATC96" s="52"/>
      <c r="ATD96" s="52"/>
      <c r="ATE96" s="52"/>
      <c r="ATF96" s="52"/>
      <c r="ATG96" s="52"/>
      <c r="ATH96" s="52"/>
      <c r="ATI96" s="52"/>
      <c r="ATJ96" s="52"/>
      <c r="ATK96" s="52"/>
      <c r="ATL96" s="52"/>
      <c r="ATM96" s="52"/>
      <c r="ATN96" s="52"/>
      <c r="ATO96" s="52"/>
      <c r="ATP96" s="52"/>
      <c r="ATQ96" s="52"/>
      <c r="ATR96" s="52"/>
      <c r="ATS96" s="52"/>
      <c r="ATT96" s="52"/>
      <c r="ATU96" s="52"/>
      <c r="ATV96" s="52"/>
      <c r="ATW96" s="52"/>
      <c r="ATX96" s="52"/>
      <c r="ATY96" s="52"/>
      <c r="ATZ96" s="52"/>
      <c r="AUA96" s="52"/>
      <c r="AUB96" s="52"/>
      <c r="AUC96" s="52"/>
      <c r="AUD96" s="52"/>
      <c r="AUE96" s="52"/>
      <c r="AUF96" s="52"/>
      <c r="AUG96" s="52"/>
      <c r="AUH96" s="52"/>
      <c r="AUI96" s="52"/>
      <c r="AUJ96" s="52"/>
      <c r="AUK96" s="52"/>
      <c r="AUL96" s="52"/>
      <c r="AUM96" s="52"/>
      <c r="AUN96" s="52"/>
      <c r="AUO96" s="52"/>
      <c r="AUP96" s="52"/>
      <c r="AUQ96" s="52"/>
      <c r="AUR96" s="52"/>
      <c r="AUS96" s="52"/>
      <c r="AUT96" s="52"/>
      <c r="AUU96" s="52"/>
      <c r="AUV96" s="52"/>
      <c r="AUW96" s="52"/>
      <c r="AUX96" s="52"/>
      <c r="AUY96" s="52"/>
      <c r="AUZ96" s="52"/>
      <c r="AVA96" s="52"/>
      <c r="AVB96" s="52"/>
      <c r="AVC96" s="52"/>
      <c r="AVD96" s="52"/>
      <c r="AVE96" s="52"/>
      <c r="AVF96" s="52"/>
      <c r="AVG96" s="52"/>
      <c r="AVH96" s="52"/>
      <c r="AVI96" s="52"/>
      <c r="AVJ96" s="52"/>
      <c r="AVK96" s="52"/>
      <c r="AVL96" s="52"/>
      <c r="AVM96" s="52"/>
      <c r="AVN96" s="52"/>
      <c r="AVO96" s="52"/>
      <c r="AVP96" s="52"/>
      <c r="AVQ96" s="52"/>
      <c r="AVR96" s="52"/>
      <c r="AVS96" s="52"/>
      <c r="AVT96" s="52"/>
      <c r="AVU96" s="52"/>
      <c r="AVV96" s="52"/>
      <c r="AVW96" s="52"/>
      <c r="AVX96" s="52"/>
      <c r="AVY96" s="52"/>
      <c r="AVZ96" s="52"/>
      <c r="AWA96" s="52"/>
      <c r="AWB96" s="52"/>
      <c r="AWC96" s="52"/>
      <c r="AWD96" s="52"/>
      <c r="AWE96" s="52"/>
      <c r="AWF96" s="52"/>
      <c r="AWG96" s="52"/>
      <c r="AWH96" s="52"/>
      <c r="AWI96" s="52"/>
      <c r="AWJ96" s="52"/>
      <c r="AWK96" s="52"/>
      <c r="AWL96" s="52"/>
      <c r="AWM96" s="52"/>
      <c r="AWN96" s="52"/>
      <c r="AWO96" s="52"/>
      <c r="AWP96" s="52"/>
      <c r="AWQ96" s="52"/>
      <c r="AWR96" s="52"/>
      <c r="AWS96" s="52"/>
      <c r="AWT96" s="52"/>
      <c r="AWU96" s="52"/>
      <c r="AWV96" s="52"/>
      <c r="AWW96" s="52"/>
      <c r="AWX96" s="52"/>
      <c r="AWY96" s="52"/>
      <c r="AWZ96" s="52"/>
      <c r="AXA96" s="52"/>
      <c r="AXB96" s="52"/>
      <c r="AXC96" s="52"/>
      <c r="AXD96" s="52"/>
      <c r="AXE96" s="52"/>
      <c r="AXF96" s="52"/>
      <c r="AXG96" s="52"/>
      <c r="AXH96" s="52"/>
      <c r="AXI96" s="52"/>
      <c r="AXJ96" s="52"/>
      <c r="AXK96" s="52"/>
      <c r="AXL96" s="52"/>
      <c r="AXM96" s="52"/>
      <c r="AXN96" s="52"/>
      <c r="AXO96" s="52"/>
      <c r="AXP96" s="52"/>
      <c r="AXQ96" s="52"/>
      <c r="AXR96" s="52"/>
      <c r="AXS96" s="52"/>
      <c r="AXT96" s="52"/>
      <c r="AXU96" s="52"/>
      <c r="AXV96" s="52"/>
      <c r="AXW96" s="52"/>
      <c r="AXX96" s="52"/>
      <c r="AXY96" s="52"/>
      <c r="AXZ96" s="52"/>
      <c r="AYA96" s="52"/>
      <c r="AYB96" s="52"/>
      <c r="AYC96" s="52"/>
      <c r="AYD96" s="52"/>
      <c r="AYE96" s="52"/>
      <c r="AYF96" s="52"/>
      <c r="AYG96" s="52"/>
      <c r="AYH96" s="52"/>
      <c r="AYI96" s="52"/>
      <c r="AYJ96" s="52"/>
      <c r="AYK96" s="52"/>
      <c r="AYL96" s="52"/>
      <c r="AYM96" s="52"/>
      <c r="AYN96" s="52"/>
      <c r="AYO96" s="52"/>
      <c r="AYP96" s="52"/>
      <c r="AYQ96" s="52"/>
      <c r="AYR96" s="52"/>
      <c r="AYS96" s="52"/>
      <c r="AYT96" s="52"/>
      <c r="AYU96" s="52"/>
      <c r="AYV96" s="52"/>
      <c r="AYW96" s="52"/>
      <c r="AYX96" s="52"/>
      <c r="AYY96" s="52"/>
      <c r="AYZ96" s="52"/>
      <c r="AZA96" s="52"/>
      <c r="AZB96" s="52"/>
      <c r="AZC96" s="52"/>
      <c r="AZD96" s="52"/>
      <c r="AZE96" s="52"/>
      <c r="AZF96" s="52"/>
      <c r="AZG96" s="52"/>
      <c r="AZH96" s="52"/>
      <c r="AZI96" s="52"/>
      <c r="AZJ96" s="52"/>
      <c r="AZK96" s="52"/>
      <c r="AZL96" s="52"/>
      <c r="AZM96" s="52"/>
      <c r="AZN96" s="52"/>
      <c r="AZO96" s="52"/>
      <c r="AZP96" s="52"/>
      <c r="AZQ96" s="52"/>
      <c r="AZR96" s="52"/>
      <c r="AZS96" s="52"/>
      <c r="AZT96" s="52"/>
      <c r="AZU96" s="52"/>
      <c r="AZV96" s="52"/>
      <c r="AZW96" s="52"/>
      <c r="AZX96" s="52"/>
      <c r="AZY96" s="52"/>
      <c r="AZZ96" s="52"/>
      <c r="BAA96" s="52"/>
      <c r="BAB96" s="52"/>
      <c r="BAC96" s="52"/>
      <c r="BAD96" s="52"/>
      <c r="BAE96" s="52"/>
      <c r="BAF96" s="52"/>
      <c r="BAG96" s="52"/>
      <c r="BAH96" s="52"/>
      <c r="BAI96" s="52"/>
      <c r="BAJ96" s="52"/>
      <c r="BAK96" s="52"/>
      <c r="BAL96" s="52"/>
      <c r="BAM96" s="52"/>
      <c r="BAN96" s="52"/>
      <c r="BAO96" s="52"/>
      <c r="BAP96" s="52"/>
      <c r="BAQ96" s="52"/>
      <c r="BAR96" s="52"/>
      <c r="BAS96" s="52"/>
      <c r="BAT96" s="52"/>
      <c r="BAU96" s="52"/>
      <c r="BAV96" s="52"/>
      <c r="BAW96" s="52"/>
      <c r="BAX96" s="52"/>
      <c r="BAY96" s="52"/>
      <c r="BAZ96" s="52"/>
      <c r="BBA96" s="52"/>
      <c r="BBB96" s="52"/>
      <c r="BBC96" s="52"/>
      <c r="BBD96" s="52"/>
      <c r="BBE96" s="52"/>
      <c r="BBF96" s="52"/>
      <c r="BBG96" s="52"/>
      <c r="BBH96" s="52"/>
      <c r="BBI96" s="52"/>
      <c r="BBJ96" s="52"/>
      <c r="BBK96" s="52"/>
      <c r="BBL96" s="52"/>
      <c r="BBM96" s="52"/>
      <c r="BBN96" s="52"/>
      <c r="BBO96" s="52"/>
      <c r="BBP96" s="52"/>
      <c r="BBQ96" s="52"/>
      <c r="BBR96" s="52"/>
      <c r="BBS96" s="52"/>
      <c r="BBT96" s="52"/>
      <c r="BBU96" s="52"/>
      <c r="BBV96" s="52"/>
      <c r="BBW96" s="52"/>
      <c r="BBX96" s="52"/>
      <c r="BBY96" s="52"/>
      <c r="BBZ96" s="52"/>
      <c r="BCA96" s="52"/>
      <c r="BCB96" s="52"/>
      <c r="BCC96" s="52"/>
      <c r="BCD96" s="52"/>
      <c r="BCE96" s="52"/>
      <c r="BCF96" s="52"/>
      <c r="BCG96" s="52"/>
      <c r="BCH96" s="52"/>
      <c r="BCI96" s="52"/>
      <c r="BCJ96" s="52"/>
      <c r="BCK96" s="52"/>
      <c r="BCL96" s="52"/>
      <c r="BCM96" s="52"/>
      <c r="BCN96" s="52"/>
      <c r="BCO96" s="52"/>
      <c r="BCP96" s="52"/>
      <c r="BCQ96" s="52"/>
      <c r="BCR96" s="52"/>
      <c r="BCS96" s="52"/>
      <c r="BCT96" s="52"/>
      <c r="BCU96" s="52"/>
      <c r="BCV96" s="52"/>
      <c r="BCW96" s="52"/>
      <c r="BCX96" s="52"/>
      <c r="BCY96" s="52"/>
      <c r="BCZ96" s="52"/>
      <c r="BDA96" s="52"/>
      <c r="BDB96" s="52"/>
      <c r="BDC96" s="52"/>
      <c r="BDD96" s="52"/>
      <c r="BDE96" s="52"/>
      <c r="BDF96" s="52"/>
      <c r="BDG96" s="52"/>
      <c r="BDH96" s="52"/>
      <c r="BDI96" s="52"/>
      <c r="BDJ96" s="52"/>
      <c r="BDK96" s="52"/>
      <c r="BDL96" s="52"/>
      <c r="BDM96" s="52"/>
      <c r="BDN96" s="52"/>
      <c r="BDO96" s="52"/>
      <c r="BDP96" s="52"/>
      <c r="BDQ96" s="52"/>
      <c r="BDR96" s="52"/>
      <c r="BDS96" s="52"/>
      <c r="BDT96" s="52"/>
      <c r="BDU96" s="52"/>
      <c r="BDV96" s="52"/>
      <c r="BDW96" s="52"/>
      <c r="BDX96" s="52"/>
      <c r="BDY96" s="52"/>
      <c r="BDZ96" s="52"/>
      <c r="BEA96" s="52"/>
      <c r="BEB96" s="52"/>
      <c r="BEC96" s="52"/>
      <c r="BED96" s="52"/>
      <c r="BEE96" s="52"/>
      <c r="BEF96" s="52"/>
      <c r="BEG96" s="52"/>
      <c r="BEH96" s="52"/>
      <c r="BEI96" s="52"/>
      <c r="BEJ96" s="52"/>
      <c r="BEK96" s="52"/>
      <c r="BEL96" s="52"/>
      <c r="BEM96" s="52"/>
      <c r="BEN96" s="52"/>
      <c r="BEO96" s="52"/>
      <c r="BEP96" s="52"/>
      <c r="BEQ96" s="52"/>
      <c r="BER96" s="52"/>
      <c r="BES96" s="52"/>
      <c r="BET96" s="52"/>
      <c r="BEU96" s="52"/>
      <c r="BEV96" s="52"/>
      <c r="BEW96" s="52"/>
      <c r="BEX96" s="52"/>
      <c r="BEY96" s="52"/>
      <c r="BEZ96" s="52"/>
      <c r="BFA96" s="52"/>
      <c r="BFB96" s="52"/>
      <c r="BFC96" s="52"/>
      <c r="BFD96" s="52"/>
      <c r="BFE96" s="52"/>
      <c r="BFF96" s="52"/>
      <c r="BFG96" s="52"/>
      <c r="BFH96" s="52"/>
      <c r="BFI96" s="52"/>
      <c r="BFJ96" s="52"/>
      <c r="BFK96" s="52"/>
      <c r="BFL96" s="52"/>
      <c r="BFM96" s="52"/>
      <c r="BFN96" s="52"/>
      <c r="BFO96" s="52"/>
      <c r="BFP96" s="52"/>
      <c r="BFQ96" s="52"/>
      <c r="BFR96" s="52"/>
      <c r="BFS96" s="52"/>
      <c r="BFT96" s="52"/>
      <c r="BFU96" s="52"/>
      <c r="BFV96" s="52"/>
      <c r="BFW96" s="52"/>
      <c r="BFX96" s="52"/>
      <c r="BFY96" s="52"/>
      <c r="BFZ96" s="52"/>
      <c r="BGA96" s="52"/>
      <c r="BGB96" s="52"/>
      <c r="BGC96" s="52"/>
      <c r="BGD96" s="52"/>
      <c r="BGE96" s="52"/>
      <c r="BGF96" s="52"/>
      <c r="BGG96" s="52"/>
      <c r="BGH96" s="52"/>
      <c r="BGI96" s="52"/>
      <c r="BGJ96" s="52"/>
      <c r="BGK96" s="52"/>
      <c r="BGL96" s="52"/>
      <c r="BGM96" s="52"/>
      <c r="BGN96" s="52"/>
      <c r="BGO96" s="52"/>
      <c r="BGP96" s="52"/>
      <c r="BGQ96" s="52"/>
      <c r="BGR96" s="52"/>
      <c r="BGS96" s="52"/>
      <c r="BGT96" s="52"/>
      <c r="BGU96" s="52"/>
      <c r="BGV96" s="52"/>
      <c r="BGW96" s="52"/>
      <c r="BGX96" s="52"/>
      <c r="BGY96" s="52"/>
      <c r="BGZ96" s="52"/>
      <c r="BHA96" s="52"/>
      <c r="BHB96" s="52"/>
      <c r="BHC96" s="52"/>
      <c r="BHD96" s="52"/>
      <c r="BHE96" s="52"/>
      <c r="BHF96" s="52"/>
      <c r="BHG96" s="52"/>
      <c r="BHH96" s="52"/>
      <c r="BHI96" s="52"/>
      <c r="BHJ96" s="52"/>
      <c r="BHK96" s="52"/>
      <c r="BHL96" s="52"/>
      <c r="BHM96" s="52"/>
      <c r="BHN96" s="52"/>
      <c r="BHO96" s="52"/>
      <c r="BHP96" s="52"/>
      <c r="BHQ96" s="52"/>
      <c r="BHR96" s="52"/>
      <c r="BHS96" s="52"/>
      <c r="BHT96" s="52"/>
      <c r="BHU96" s="52"/>
      <c r="BHV96" s="52"/>
      <c r="BHW96" s="52"/>
      <c r="BHX96" s="52"/>
      <c r="BHY96" s="52"/>
      <c r="BHZ96" s="52"/>
      <c r="BIA96" s="52"/>
      <c r="BIB96" s="52"/>
      <c r="BIC96" s="52"/>
      <c r="BID96" s="52"/>
      <c r="BIE96" s="52"/>
      <c r="BIF96" s="52"/>
      <c r="BIG96" s="52"/>
      <c r="BIH96" s="52"/>
      <c r="BII96" s="52"/>
      <c r="BIJ96" s="52"/>
      <c r="BIK96" s="52"/>
      <c r="BIL96" s="52"/>
      <c r="BIM96" s="52"/>
      <c r="BIN96" s="52"/>
      <c r="BIO96" s="52"/>
      <c r="BIP96" s="52"/>
      <c r="BIQ96" s="52"/>
      <c r="BIR96" s="52"/>
      <c r="BIS96" s="52"/>
      <c r="BIT96" s="52"/>
      <c r="BIU96" s="52"/>
      <c r="BIV96" s="52"/>
      <c r="BIW96" s="52"/>
      <c r="BIX96" s="52"/>
      <c r="BIY96" s="52"/>
      <c r="BIZ96" s="52"/>
      <c r="BJA96" s="52"/>
      <c r="BJB96" s="52"/>
      <c r="BJC96" s="52"/>
      <c r="BJD96" s="52"/>
      <c r="BJE96" s="52"/>
      <c r="BJF96" s="52"/>
      <c r="BJG96" s="52"/>
      <c r="BJH96" s="52"/>
      <c r="BJI96" s="52"/>
      <c r="BJJ96" s="52"/>
      <c r="BJK96" s="52"/>
      <c r="BJL96" s="52"/>
      <c r="BJM96" s="52"/>
      <c r="BJN96" s="52"/>
      <c r="BJO96" s="52"/>
      <c r="BJP96" s="52"/>
      <c r="BJQ96" s="52"/>
      <c r="BJR96" s="52"/>
      <c r="BJS96" s="52"/>
      <c r="BJT96" s="52"/>
      <c r="BJU96" s="52"/>
      <c r="BJV96" s="52"/>
      <c r="BJW96" s="52"/>
      <c r="BJX96" s="52"/>
      <c r="BJY96" s="52"/>
      <c r="BJZ96" s="52"/>
      <c r="BKA96" s="52"/>
      <c r="BKB96" s="52"/>
      <c r="BKC96" s="52"/>
      <c r="BKD96" s="52"/>
      <c r="BKE96" s="52"/>
      <c r="BKF96" s="52"/>
      <c r="BKG96" s="52"/>
      <c r="BKH96" s="52"/>
      <c r="BKI96" s="52"/>
      <c r="BKJ96" s="52"/>
      <c r="BKK96" s="52"/>
      <c r="BKL96" s="52"/>
      <c r="BKM96" s="52"/>
      <c r="BKN96" s="52"/>
      <c r="BKO96" s="52"/>
      <c r="BKP96" s="52"/>
      <c r="BKQ96" s="52"/>
      <c r="BKR96" s="52"/>
      <c r="BKS96" s="52"/>
      <c r="BKT96" s="52"/>
      <c r="BKU96" s="52"/>
      <c r="BKV96" s="52"/>
      <c r="BKW96" s="52"/>
      <c r="BKX96" s="52"/>
      <c r="BKY96" s="52"/>
      <c r="BKZ96" s="52"/>
      <c r="BLA96" s="52"/>
      <c r="BLB96" s="52"/>
      <c r="BLC96" s="52"/>
      <c r="BLD96" s="52"/>
      <c r="BLE96" s="52"/>
      <c r="BLF96" s="52"/>
      <c r="BLG96" s="52"/>
      <c r="BLH96" s="52"/>
      <c r="BLI96" s="52"/>
      <c r="BLJ96" s="52"/>
      <c r="BLK96" s="52"/>
      <c r="BLL96" s="52"/>
      <c r="BLM96" s="52"/>
      <c r="BLN96" s="52"/>
      <c r="BLO96" s="52"/>
      <c r="BLP96" s="52"/>
      <c r="BLQ96" s="52"/>
      <c r="BLR96" s="52"/>
      <c r="BLS96" s="52"/>
      <c r="BLT96" s="52"/>
      <c r="BLU96" s="52"/>
      <c r="BLV96" s="52"/>
      <c r="BLW96" s="52"/>
      <c r="BLX96" s="52"/>
      <c r="BLY96" s="52"/>
      <c r="BLZ96" s="52"/>
      <c r="BMA96" s="52"/>
      <c r="BMB96" s="52"/>
      <c r="BMC96" s="52"/>
      <c r="BMD96" s="52"/>
      <c r="BME96" s="52"/>
      <c r="BMF96" s="52"/>
      <c r="BMG96" s="52"/>
      <c r="BMH96" s="52"/>
      <c r="BMI96" s="52"/>
      <c r="BMJ96" s="52"/>
      <c r="BMK96" s="52"/>
      <c r="BML96" s="52"/>
      <c r="BMM96" s="52"/>
      <c r="BMN96" s="52"/>
      <c r="BMO96" s="52"/>
      <c r="BMP96" s="52"/>
      <c r="BMQ96" s="52"/>
      <c r="BMR96" s="52"/>
      <c r="BMS96" s="52"/>
      <c r="BMT96" s="52"/>
      <c r="BMU96" s="52"/>
      <c r="BMV96" s="52"/>
      <c r="BMW96" s="52"/>
      <c r="BMX96" s="52"/>
      <c r="BMY96" s="52"/>
      <c r="BMZ96" s="52"/>
      <c r="BNA96" s="52"/>
      <c r="BNB96" s="52"/>
      <c r="BNC96" s="52"/>
      <c r="BND96" s="52"/>
      <c r="BNE96" s="52"/>
      <c r="BNF96" s="52"/>
      <c r="BNG96" s="52"/>
      <c r="BNH96" s="52"/>
      <c r="BNI96" s="52"/>
      <c r="BNJ96" s="52"/>
      <c r="BNK96" s="52"/>
      <c r="BNL96" s="52"/>
      <c r="BNM96" s="52"/>
      <c r="BNN96" s="52"/>
      <c r="BNO96" s="52"/>
      <c r="BNP96" s="52"/>
      <c r="BNQ96" s="52"/>
      <c r="BNR96" s="52"/>
      <c r="BNS96" s="52"/>
      <c r="BNT96" s="52"/>
      <c r="BNU96" s="52"/>
      <c r="BNV96" s="52"/>
      <c r="BNW96" s="52"/>
      <c r="BNX96" s="52"/>
      <c r="BNY96" s="52"/>
      <c r="BNZ96" s="52"/>
      <c r="BOA96" s="52"/>
      <c r="BOB96" s="52"/>
      <c r="BOC96" s="52"/>
      <c r="BOD96" s="52"/>
      <c r="BOE96" s="52"/>
      <c r="BOF96" s="52"/>
      <c r="BOG96" s="52"/>
      <c r="BOH96" s="52"/>
      <c r="BOI96" s="52"/>
      <c r="BOJ96" s="52"/>
      <c r="BOK96" s="52"/>
      <c r="BOL96" s="52"/>
      <c r="BOM96" s="52"/>
      <c r="BON96" s="52"/>
      <c r="BOO96" s="52"/>
      <c r="BOP96" s="52"/>
      <c r="BOQ96" s="52"/>
      <c r="BOR96" s="52"/>
      <c r="BOS96" s="52"/>
      <c r="BOT96" s="52"/>
      <c r="BOU96" s="52"/>
      <c r="BOV96" s="52"/>
      <c r="BOW96" s="52"/>
      <c r="BOX96" s="52"/>
      <c r="BOY96" s="52"/>
      <c r="BOZ96" s="52"/>
      <c r="BPA96" s="52"/>
      <c r="BPB96" s="52"/>
      <c r="BPC96" s="52"/>
      <c r="BPD96" s="52"/>
      <c r="BPE96" s="52"/>
      <c r="BPF96" s="52"/>
      <c r="BPG96" s="52"/>
      <c r="BPH96" s="52"/>
      <c r="BPI96" s="52"/>
      <c r="BPJ96" s="52"/>
      <c r="BPK96" s="52"/>
      <c r="BPL96" s="52"/>
      <c r="BPM96" s="52"/>
      <c r="BPN96" s="52"/>
      <c r="BPO96" s="52"/>
      <c r="BPP96" s="52"/>
      <c r="BPQ96" s="52"/>
      <c r="BPR96" s="52"/>
      <c r="BPS96" s="52"/>
      <c r="BPT96" s="52"/>
      <c r="BPU96" s="52"/>
      <c r="BPV96" s="52"/>
      <c r="BPW96" s="52"/>
      <c r="BPX96" s="52"/>
      <c r="BPY96" s="52"/>
      <c r="BPZ96" s="52"/>
      <c r="BQA96" s="52"/>
      <c r="BQB96" s="52"/>
      <c r="BQC96" s="52"/>
      <c r="BQD96" s="52"/>
      <c r="BQE96" s="52"/>
      <c r="BQF96" s="52"/>
      <c r="BQG96" s="52"/>
      <c r="BQH96" s="52"/>
      <c r="BQI96" s="52"/>
      <c r="BQJ96" s="52"/>
      <c r="BQK96" s="52"/>
      <c r="BQL96" s="52"/>
      <c r="BQM96" s="52"/>
      <c r="BQN96" s="52"/>
      <c r="BQO96" s="52"/>
      <c r="BQP96" s="52"/>
      <c r="BQQ96" s="52"/>
      <c r="BQR96" s="52"/>
      <c r="BQS96" s="52"/>
      <c r="BQT96" s="52"/>
      <c r="BQU96" s="52"/>
      <c r="BQV96" s="52"/>
      <c r="BQW96" s="52"/>
      <c r="BQX96" s="52"/>
      <c r="BQY96" s="52"/>
      <c r="BQZ96" s="52"/>
      <c r="BRA96" s="52"/>
      <c r="BRB96" s="52"/>
      <c r="BRC96" s="52"/>
      <c r="BRD96" s="52"/>
      <c r="BRE96" s="52"/>
      <c r="BRF96" s="52"/>
      <c r="BRG96" s="52"/>
      <c r="BRH96" s="52"/>
      <c r="BRI96" s="52"/>
      <c r="BRJ96" s="52"/>
      <c r="BRK96" s="52"/>
      <c r="BRL96" s="52"/>
      <c r="BRM96" s="52"/>
      <c r="BRN96" s="52"/>
      <c r="BRO96" s="52"/>
      <c r="BRP96" s="52"/>
      <c r="BRQ96" s="52"/>
      <c r="BRR96" s="52"/>
      <c r="BRS96" s="52"/>
      <c r="BRT96" s="52"/>
      <c r="BRU96" s="52"/>
      <c r="BRV96" s="52"/>
      <c r="BRW96" s="52"/>
      <c r="BRX96" s="52"/>
      <c r="BRY96" s="52"/>
      <c r="BRZ96" s="52"/>
      <c r="BSA96" s="52"/>
      <c r="BSB96" s="52"/>
      <c r="BSC96" s="52"/>
      <c r="BSD96" s="52"/>
      <c r="BSE96" s="52"/>
      <c r="BSF96" s="52"/>
      <c r="BSG96" s="52"/>
      <c r="BSH96" s="52"/>
      <c r="BSI96" s="52"/>
      <c r="BSJ96" s="52"/>
      <c r="BSK96" s="52"/>
      <c r="BSL96" s="52"/>
      <c r="BSM96" s="52"/>
      <c r="BSN96" s="52"/>
      <c r="BSO96" s="52"/>
      <c r="BSP96" s="52"/>
      <c r="BSQ96" s="52"/>
      <c r="BSR96" s="52"/>
      <c r="BSS96" s="52"/>
      <c r="BST96" s="52"/>
      <c r="BSU96" s="52"/>
      <c r="BSV96" s="52"/>
      <c r="BSW96" s="52"/>
      <c r="BSX96" s="52"/>
      <c r="BSY96" s="52"/>
      <c r="BSZ96" s="52"/>
      <c r="BTA96" s="52"/>
      <c r="BTB96" s="52"/>
      <c r="BTC96" s="52"/>
      <c r="BTD96" s="52"/>
      <c r="BTE96" s="52"/>
      <c r="BTF96" s="52"/>
      <c r="BTG96" s="52"/>
      <c r="BTH96" s="52"/>
      <c r="BTI96" s="52"/>
      <c r="BTJ96" s="52"/>
      <c r="BTK96" s="52"/>
      <c r="BTL96" s="52"/>
      <c r="BTM96" s="52"/>
      <c r="BTN96" s="52"/>
      <c r="BTO96" s="52"/>
      <c r="BTP96" s="52"/>
      <c r="BTQ96" s="52"/>
      <c r="BTR96" s="52"/>
      <c r="BTS96" s="52"/>
      <c r="BTT96" s="52"/>
      <c r="BTU96" s="52"/>
      <c r="BTV96" s="52"/>
      <c r="BTW96" s="52"/>
      <c r="BTX96" s="52"/>
      <c r="BTY96" s="52"/>
      <c r="BTZ96" s="52"/>
      <c r="BUA96" s="52"/>
      <c r="BUB96" s="52"/>
      <c r="BUC96" s="52"/>
      <c r="BUD96" s="52"/>
      <c r="BUE96" s="52"/>
      <c r="BUF96" s="52"/>
      <c r="BUG96" s="52"/>
      <c r="BUH96" s="52"/>
      <c r="BUI96" s="52"/>
      <c r="BUJ96" s="52"/>
      <c r="BUK96" s="52"/>
      <c r="BUL96" s="52"/>
      <c r="BUM96" s="52"/>
      <c r="BUN96" s="52"/>
      <c r="BUO96" s="52"/>
      <c r="BUP96" s="52"/>
      <c r="BUQ96" s="52"/>
      <c r="BUR96" s="52"/>
      <c r="BUS96" s="52"/>
      <c r="BUT96" s="52"/>
      <c r="BUU96" s="52"/>
      <c r="BUV96" s="52"/>
      <c r="BUW96" s="52"/>
      <c r="BUX96" s="52"/>
      <c r="BUY96" s="52"/>
      <c r="BUZ96" s="52"/>
      <c r="BVA96" s="52"/>
      <c r="BVB96" s="52"/>
      <c r="BVC96" s="52"/>
      <c r="BVD96" s="52"/>
      <c r="BVE96" s="52"/>
      <c r="BVF96" s="52"/>
      <c r="BVG96" s="52"/>
      <c r="BVH96" s="52"/>
      <c r="BVI96" s="52"/>
      <c r="BVJ96" s="52"/>
      <c r="BVK96" s="52"/>
      <c r="BVL96" s="52"/>
      <c r="BVM96" s="52"/>
      <c r="BVN96" s="52"/>
      <c r="BVO96" s="52"/>
      <c r="BVP96" s="52"/>
      <c r="BVQ96" s="52"/>
      <c r="BVR96" s="52"/>
      <c r="BVS96" s="52"/>
      <c r="BVT96" s="52"/>
      <c r="BVU96" s="52"/>
      <c r="BVV96" s="52"/>
      <c r="BVW96" s="52"/>
      <c r="BVX96" s="52"/>
      <c r="BVY96" s="52"/>
      <c r="BVZ96" s="52"/>
      <c r="BWA96" s="52"/>
      <c r="BWB96" s="52"/>
      <c r="BWC96" s="52"/>
      <c r="BWD96" s="52"/>
      <c r="BWE96" s="52"/>
      <c r="BWF96" s="52"/>
      <c r="BWG96" s="52"/>
      <c r="BWH96" s="52"/>
      <c r="BWI96" s="52"/>
      <c r="BWJ96" s="52"/>
      <c r="BWK96" s="52"/>
      <c r="BWL96" s="52"/>
      <c r="BWM96" s="52"/>
      <c r="BWN96" s="52"/>
      <c r="BWO96" s="52"/>
      <c r="BWP96" s="52"/>
      <c r="BWQ96" s="52"/>
      <c r="BWR96" s="52"/>
      <c r="BWS96" s="52"/>
      <c r="BWT96" s="52"/>
      <c r="BWU96" s="52"/>
      <c r="BWV96" s="52"/>
      <c r="BWW96" s="52"/>
      <c r="BWX96" s="52"/>
      <c r="BWY96" s="52"/>
      <c r="BWZ96" s="52"/>
      <c r="BXA96" s="52"/>
      <c r="BXB96" s="52"/>
      <c r="BXC96" s="52"/>
      <c r="BXD96" s="52"/>
      <c r="BXE96" s="52"/>
      <c r="BXF96" s="52"/>
      <c r="BXG96" s="52"/>
      <c r="BXH96" s="52"/>
      <c r="BXI96" s="52"/>
      <c r="BXJ96" s="52"/>
      <c r="BXK96" s="52"/>
      <c r="BXL96" s="52"/>
      <c r="BXM96" s="52"/>
      <c r="BXN96" s="52"/>
      <c r="BXO96" s="52"/>
      <c r="BXP96" s="52"/>
      <c r="BXQ96" s="52"/>
      <c r="BXR96" s="52"/>
      <c r="BXS96" s="52"/>
      <c r="BXT96" s="52"/>
      <c r="BXU96" s="52"/>
      <c r="BXV96" s="52"/>
      <c r="BXW96" s="52"/>
      <c r="BXX96" s="52"/>
      <c r="BXY96" s="52"/>
      <c r="BXZ96" s="52"/>
      <c r="BYA96" s="52"/>
      <c r="BYB96" s="52"/>
      <c r="BYC96" s="52"/>
      <c r="BYD96" s="52"/>
      <c r="BYE96" s="52"/>
      <c r="BYF96" s="52"/>
      <c r="BYG96" s="52"/>
      <c r="BYH96" s="52"/>
      <c r="BYI96" s="52"/>
      <c r="BYJ96" s="52"/>
      <c r="BYK96" s="52"/>
      <c r="BYL96" s="52"/>
      <c r="BYM96" s="52"/>
      <c r="BYN96" s="52"/>
      <c r="BYO96" s="52"/>
      <c r="BYP96" s="52"/>
      <c r="BYQ96" s="52"/>
      <c r="BYR96" s="52"/>
      <c r="BYS96" s="52"/>
      <c r="BYT96" s="52"/>
      <c r="BYU96" s="52"/>
      <c r="BYV96" s="52"/>
      <c r="BYW96" s="52"/>
      <c r="BYX96" s="52"/>
      <c r="BYY96" s="52"/>
      <c r="BYZ96" s="52"/>
      <c r="BZA96" s="52"/>
      <c r="BZB96" s="52"/>
      <c r="BZC96" s="52"/>
      <c r="BZD96" s="52"/>
      <c r="BZE96" s="52"/>
      <c r="BZF96" s="52"/>
      <c r="BZG96" s="52"/>
      <c r="BZH96" s="52"/>
      <c r="BZI96" s="52"/>
      <c r="BZJ96" s="52"/>
      <c r="BZK96" s="52"/>
      <c r="BZL96" s="52"/>
      <c r="BZM96" s="52"/>
      <c r="BZN96" s="52"/>
      <c r="BZO96" s="52"/>
      <c r="BZP96" s="52"/>
      <c r="BZQ96" s="52"/>
      <c r="BZR96" s="52"/>
      <c r="BZS96" s="52"/>
      <c r="BZT96" s="52"/>
      <c r="BZU96" s="52"/>
      <c r="BZV96" s="52"/>
      <c r="BZW96" s="52"/>
      <c r="BZX96" s="52"/>
      <c r="BZY96" s="52"/>
      <c r="BZZ96" s="52"/>
      <c r="CAA96" s="52"/>
      <c r="CAB96" s="52"/>
      <c r="CAC96" s="52"/>
      <c r="CAD96" s="52"/>
      <c r="CAE96" s="52"/>
      <c r="CAF96" s="52"/>
      <c r="CAG96" s="52"/>
      <c r="CAH96" s="52"/>
      <c r="CAI96" s="52"/>
      <c r="CAJ96" s="52"/>
      <c r="CAK96" s="52"/>
      <c r="CAL96" s="52"/>
      <c r="CAM96" s="52"/>
      <c r="CAN96" s="52"/>
      <c r="CAO96" s="52"/>
      <c r="CAP96" s="52"/>
      <c r="CAQ96" s="52"/>
      <c r="CAR96" s="52"/>
      <c r="CAS96" s="52"/>
      <c r="CAT96" s="52"/>
      <c r="CAU96" s="52"/>
      <c r="CAV96" s="52"/>
      <c r="CAW96" s="52"/>
      <c r="CAX96" s="52"/>
      <c r="CAY96" s="52"/>
      <c r="CAZ96" s="52"/>
      <c r="CBA96" s="52"/>
      <c r="CBB96" s="52"/>
      <c r="CBC96" s="52"/>
      <c r="CBD96" s="52"/>
      <c r="CBE96" s="52"/>
      <c r="CBF96" s="52"/>
      <c r="CBG96" s="52"/>
      <c r="CBH96" s="52"/>
      <c r="CBI96" s="52"/>
      <c r="CBJ96" s="52"/>
      <c r="CBK96" s="52"/>
      <c r="CBL96" s="52"/>
      <c r="CBM96" s="52"/>
      <c r="CBN96" s="52"/>
      <c r="CBO96" s="52"/>
      <c r="CBP96" s="52"/>
      <c r="CBQ96" s="52"/>
      <c r="CBR96" s="52"/>
      <c r="CBS96" s="52"/>
      <c r="CBT96" s="52"/>
      <c r="CBU96" s="52"/>
      <c r="CBV96" s="52"/>
      <c r="CBW96" s="52"/>
      <c r="CBX96" s="52"/>
      <c r="CBY96" s="52"/>
      <c r="CBZ96" s="52"/>
      <c r="CCA96" s="52"/>
      <c r="CCB96" s="52"/>
      <c r="CCC96" s="52"/>
      <c r="CCD96" s="52"/>
      <c r="CCE96" s="52"/>
      <c r="CCF96" s="52"/>
      <c r="CCG96" s="52"/>
      <c r="CCH96" s="52"/>
      <c r="CCI96" s="52"/>
      <c r="CCJ96" s="52"/>
      <c r="CCK96" s="52"/>
      <c r="CCL96" s="52"/>
      <c r="CCM96" s="52"/>
      <c r="CCN96" s="52"/>
      <c r="CCO96" s="52"/>
      <c r="CCP96" s="52"/>
      <c r="CCQ96" s="52"/>
      <c r="CCR96" s="52"/>
      <c r="CCS96" s="52"/>
      <c r="CCT96" s="52"/>
      <c r="CCU96" s="52"/>
      <c r="CCV96" s="52"/>
      <c r="CCW96" s="52"/>
      <c r="CCX96" s="52"/>
      <c r="CCY96" s="52"/>
      <c r="CCZ96" s="52"/>
      <c r="CDA96" s="52"/>
      <c r="CDB96" s="52"/>
      <c r="CDC96" s="52"/>
      <c r="CDD96" s="52"/>
      <c r="CDE96" s="52"/>
      <c r="CDF96" s="52"/>
      <c r="CDG96" s="52"/>
      <c r="CDH96" s="52"/>
      <c r="CDI96" s="52"/>
      <c r="CDJ96" s="52"/>
      <c r="CDK96" s="52"/>
      <c r="CDL96" s="52"/>
      <c r="CDM96" s="52"/>
      <c r="CDN96" s="52"/>
      <c r="CDO96" s="52"/>
      <c r="CDP96" s="52"/>
      <c r="CDQ96" s="52"/>
      <c r="CDR96" s="52"/>
      <c r="CDS96" s="52"/>
      <c r="CDT96" s="52"/>
      <c r="CDU96" s="52"/>
      <c r="CDV96" s="52"/>
      <c r="CDW96" s="52"/>
      <c r="CDX96" s="52"/>
      <c r="CDY96" s="52"/>
      <c r="CDZ96" s="52"/>
      <c r="CEA96" s="52"/>
      <c r="CEB96" s="52"/>
      <c r="CEC96" s="52"/>
      <c r="CED96" s="52"/>
      <c r="CEE96" s="52"/>
      <c r="CEF96" s="52"/>
      <c r="CEG96" s="52"/>
      <c r="CEH96" s="52"/>
      <c r="CEI96" s="52"/>
      <c r="CEJ96" s="52"/>
      <c r="CEK96" s="52"/>
      <c r="CEL96" s="52"/>
      <c r="CEM96" s="52"/>
      <c r="CEN96" s="52"/>
      <c r="CEO96" s="52"/>
      <c r="CEP96" s="52"/>
      <c r="CEQ96" s="52"/>
      <c r="CER96" s="52"/>
      <c r="CES96" s="52"/>
      <c r="CET96" s="52"/>
      <c r="CEU96" s="52"/>
      <c r="CEV96" s="52"/>
      <c r="CEW96" s="52"/>
      <c r="CEX96" s="52"/>
      <c r="CEY96" s="52"/>
      <c r="CEZ96" s="52"/>
      <c r="CFA96" s="52"/>
      <c r="CFB96" s="52"/>
      <c r="CFC96" s="52"/>
      <c r="CFD96" s="52"/>
      <c r="CFE96" s="52"/>
      <c r="CFF96" s="52"/>
      <c r="CFG96" s="52"/>
      <c r="CFH96" s="52"/>
      <c r="CFI96" s="52"/>
      <c r="CFJ96" s="52"/>
      <c r="CFK96" s="52"/>
      <c r="CFL96" s="52"/>
      <c r="CFM96" s="52"/>
      <c r="CFN96" s="52"/>
      <c r="CFO96" s="52"/>
      <c r="CFP96" s="52"/>
      <c r="CFQ96" s="52"/>
      <c r="CFR96" s="52"/>
      <c r="CFS96" s="52"/>
      <c r="CFT96" s="52"/>
      <c r="CFU96" s="52"/>
      <c r="CFV96" s="52"/>
      <c r="CFW96" s="52"/>
      <c r="CFX96" s="52"/>
      <c r="CFY96" s="52"/>
      <c r="CFZ96" s="52"/>
      <c r="CGA96" s="52"/>
      <c r="CGB96" s="52"/>
      <c r="CGC96" s="52"/>
      <c r="CGD96" s="52"/>
      <c r="CGE96" s="52"/>
      <c r="CGF96" s="52"/>
      <c r="CGG96" s="52"/>
      <c r="CGH96" s="52"/>
      <c r="CGI96" s="52"/>
      <c r="CGJ96" s="52"/>
      <c r="CGK96" s="52"/>
      <c r="CGL96" s="52"/>
      <c r="CGM96" s="52"/>
      <c r="CGN96" s="52"/>
      <c r="CGO96" s="52"/>
      <c r="CGP96" s="52"/>
      <c r="CGQ96" s="52"/>
      <c r="CGR96" s="52"/>
      <c r="CGS96" s="52"/>
      <c r="CGT96" s="52"/>
      <c r="CGU96" s="52"/>
      <c r="CGV96" s="52"/>
      <c r="CGW96" s="52"/>
      <c r="CGX96" s="52"/>
      <c r="CGY96" s="52"/>
      <c r="CGZ96" s="52"/>
      <c r="CHA96" s="52"/>
      <c r="CHB96" s="52"/>
      <c r="CHC96" s="52"/>
      <c r="CHD96" s="52"/>
      <c r="CHE96" s="52"/>
      <c r="CHF96" s="52"/>
      <c r="CHG96" s="52"/>
      <c r="CHH96" s="52"/>
      <c r="CHI96" s="52"/>
      <c r="CHJ96" s="52"/>
      <c r="CHK96" s="52"/>
      <c r="CHL96" s="52"/>
      <c r="CHM96" s="52"/>
      <c r="CHN96" s="52"/>
      <c r="CHO96" s="52"/>
      <c r="CHP96" s="52"/>
      <c r="CHQ96" s="52"/>
      <c r="CHR96" s="52"/>
      <c r="CHS96" s="52"/>
      <c r="CHT96" s="52"/>
      <c r="CHU96" s="52"/>
      <c r="CHV96" s="52"/>
      <c r="CHW96" s="52"/>
      <c r="CHX96" s="52"/>
      <c r="CHY96" s="52"/>
      <c r="CHZ96" s="52"/>
      <c r="CIA96" s="52"/>
      <c r="CIB96" s="52"/>
      <c r="CIC96" s="52"/>
      <c r="CID96" s="52"/>
      <c r="CIE96" s="52"/>
      <c r="CIF96" s="52"/>
      <c r="CIG96" s="52"/>
      <c r="CIH96" s="52"/>
      <c r="CII96" s="52"/>
      <c r="CIJ96" s="52"/>
      <c r="CIK96" s="52"/>
      <c r="CIL96" s="52"/>
      <c r="CIM96" s="52"/>
      <c r="CIN96" s="52"/>
      <c r="CIO96" s="52"/>
      <c r="CIP96" s="52"/>
      <c r="CIQ96" s="52"/>
      <c r="CIR96" s="52"/>
      <c r="CIS96" s="52"/>
      <c r="CIT96" s="52"/>
      <c r="CIU96" s="52"/>
      <c r="CIV96" s="52"/>
      <c r="CIW96" s="52"/>
      <c r="CIX96" s="52"/>
      <c r="CIY96" s="52"/>
      <c r="CIZ96" s="52"/>
      <c r="CJA96" s="52"/>
      <c r="CJB96" s="52"/>
      <c r="CJC96" s="52"/>
      <c r="CJD96" s="52"/>
      <c r="CJE96" s="52"/>
      <c r="CJF96" s="52"/>
      <c r="CJG96" s="52"/>
      <c r="CJH96" s="52"/>
      <c r="CJI96" s="52"/>
      <c r="CJJ96" s="52"/>
      <c r="CJK96" s="52"/>
      <c r="CJL96" s="52"/>
      <c r="CJM96" s="52"/>
      <c r="CJN96" s="52"/>
      <c r="CJO96" s="52"/>
      <c r="CJP96" s="52"/>
      <c r="CJQ96" s="52"/>
      <c r="CJR96" s="52"/>
      <c r="CJS96" s="52"/>
      <c r="CJT96" s="52"/>
      <c r="CJU96" s="52"/>
      <c r="CJV96" s="52"/>
      <c r="CJW96" s="52"/>
      <c r="CJX96" s="52"/>
      <c r="CJY96" s="52"/>
      <c r="CJZ96" s="52"/>
      <c r="CKA96" s="52"/>
      <c r="CKB96" s="52"/>
      <c r="CKC96" s="52"/>
      <c r="CKD96" s="52"/>
      <c r="CKE96" s="52"/>
      <c r="CKF96" s="52"/>
      <c r="CKG96" s="52"/>
      <c r="CKH96" s="52"/>
      <c r="CKI96" s="52"/>
      <c r="CKJ96" s="52"/>
      <c r="CKK96" s="52"/>
      <c r="CKL96" s="52"/>
      <c r="CKM96" s="52"/>
      <c r="CKN96" s="52"/>
      <c r="CKO96" s="52"/>
      <c r="CKP96" s="52"/>
      <c r="CKQ96" s="52"/>
      <c r="CKR96" s="52"/>
      <c r="CKS96" s="52"/>
      <c r="CKT96" s="52"/>
      <c r="CKU96" s="52"/>
      <c r="CKV96" s="52"/>
      <c r="CKW96" s="52"/>
      <c r="CKX96" s="52"/>
      <c r="CKY96" s="52"/>
      <c r="CKZ96" s="52"/>
      <c r="CLA96" s="52"/>
      <c r="CLB96" s="52"/>
      <c r="CLC96" s="52"/>
      <c r="CLD96" s="52"/>
      <c r="CLE96" s="52"/>
      <c r="CLF96" s="52"/>
      <c r="CLG96" s="52"/>
      <c r="CLH96" s="52"/>
      <c r="CLI96" s="52"/>
      <c r="CLJ96" s="52"/>
      <c r="CLK96" s="52"/>
      <c r="CLL96" s="52"/>
      <c r="CLM96" s="52"/>
      <c r="CLN96" s="52"/>
      <c r="CLO96" s="52"/>
      <c r="CLP96" s="52"/>
      <c r="CLQ96" s="52"/>
      <c r="CLR96" s="52"/>
      <c r="CLS96" s="52"/>
      <c r="CLT96" s="52"/>
      <c r="CLU96" s="52"/>
      <c r="CLV96" s="52"/>
      <c r="CLW96" s="52"/>
      <c r="CLX96" s="52"/>
      <c r="CLY96" s="52"/>
      <c r="CLZ96" s="52"/>
      <c r="CMA96" s="52"/>
      <c r="CMB96" s="52"/>
      <c r="CMC96" s="52"/>
      <c r="CMD96" s="52"/>
      <c r="CME96" s="52"/>
      <c r="CMF96" s="52"/>
      <c r="CMG96" s="52"/>
      <c r="CMH96" s="52"/>
      <c r="CMI96" s="52"/>
      <c r="CMJ96" s="52"/>
      <c r="CMK96" s="52"/>
      <c r="CML96" s="52"/>
      <c r="CMM96" s="52"/>
      <c r="CMN96" s="52"/>
      <c r="CMO96" s="52"/>
      <c r="CMP96" s="52"/>
      <c r="CMQ96" s="52"/>
      <c r="CMR96" s="52"/>
      <c r="CMS96" s="52"/>
      <c r="CMT96" s="52"/>
      <c r="CMU96" s="52"/>
      <c r="CMV96" s="52"/>
      <c r="CMW96" s="52"/>
      <c r="CMX96" s="52"/>
      <c r="CMY96" s="52"/>
      <c r="CMZ96" s="52"/>
      <c r="CNA96" s="52"/>
      <c r="CNB96" s="52"/>
      <c r="CNC96" s="52"/>
      <c r="CND96" s="52"/>
      <c r="CNE96" s="52"/>
      <c r="CNF96" s="52"/>
      <c r="CNG96" s="52"/>
      <c r="CNH96" s="52"/>
      <c r="CNI96" s="52"/>
      <c r="CNJ96" s="52"/>
      <c r="CNK96" s="52"/>
      <c r="CNL96" s="52"/>
      <c r="CNM96" s="52"/>
      <c r="CNN96" s="52"/>
      <c r="CNO96" s="52"/>
      <c r="CNP96" s="52"/>
      <c r="CNQ96" s="52"/>
      <c r="CNR96" s="52"/>
      <c r="CNS96" s="52"/>
      <c r="CNT96" s="52"/>
      <c r="CNU96" s="52"/>
      <c r="CNV96" s="52"/>
      <c r="CNW96" s="52"/>
      <c r="CNX96" s="52"/>
      <c r="CNY96" s="52"/>
      <c r="CNZ96" s="52"/>
      <c r="COA96" s="52"/>
      <c r="COB96" s="52"/>
      <c r="COC96" s="52"/>
      <c r="COD96" s="52"/>
      <c r="COE96" s="52"/>
      <c r="COF96" s="52"/>
      <c r="COG96" s="52"/>
      <c r="COH96" s="52"/>
      <c r="COI96" s="52"/>
      <c r="COJ96" s="52"/>
      <c r="COK96" s="52"/>
      <c r="COL96" s="52"/>
      <c r="COM96" s="52"/>
      <c r="CON96" s="52"/>
      <c r="COO96" s="52"/>
      <c r="COP96" s="52"/>
      <c r="COQ96" s="52"/>
      <c r="COR96" s="52"/>
      <c r="COS96" s="52"/>
      <c r="COT96" s="52"/>
      <c r="COU96" s="52"/>
      <c r="COV96" s="52"/>
      <c r="COW96" s="52"/>
      <c r="COX96" s="52"/>
      <c r="COY96" s="52"/>
      <c r="COZ96" s="52"/>
      <c r="CPA96" s="52"/>
      <c r="CPB96" s="52"/>
      <c r="CPC96" s="52"/>
      <c r="CPD96" s="52"/>
      <c r="CPE96" s="52"/>
      <c r="CPF96" s="52"/>
      <c r="CPG96" s="52"/>
      <c r="CPH96" s="52"/>
      <c r="CPI96" s="52"/>
      <c r="CPJ96" s="52"/>
      <c r="CPK96" s="52"/>
      <c r="CPL96" s="52"/>
      <c r="CPM96" s="52"/>
      <c r="CPN96" s="52"/>
      <c r="CPO96" s="52"/>
      <c r="CPP96" s="52"/>
      <c r="CPQ96" s="52"/>
      <c r="CPR96" s="52"/>
      <c r="CPS96" s="52"/>
      <c r="CPT96" s="52"/>
      <c r="CPU96" s="52"/>
      <c r="CPV96" s="52"/>
      <c r="CPW96" s="52"/>
      <c r="CPX96" s="52"/>
      <c r="CPY96" s="52"/>
      <c r="CPZ96" s="52"/>
      <c r="CQA96" s="52"/>
      <c r="CQB96" s="52"/>
      <c r="CQC96" s="52"/>
      <c r="CQD96" s="52"/>
      <c r="CQE96" s="52"/>
      <c r="CQF96" s="52"/>
      <c r="CQG96" s="52"/>
      <c r="CQH96" s="52"/>
      <c r="CQI96" s="52"/>
      <c r="CQJ96" s="52"/>
      <c r="CQK96" s="52"/>
      <c r="CQL96" s="52"/>
      <c r="CQM96" s="52"/>
      <c r="CQN96" s="52"/>
      <c r="CQO96" s="52"/>
      <c r="CQP96" s="52"/>
      <c r="CQQ96" s="52"/>
      <c r="CQR96" s="52"/>
      <c r="CQS96" s="52"/>
      <c r="CQT96" s="52"/>
      <c r="CQU96" s="52"/>
      <c r="CQV96" s="52"/>
      <c r="CQW96" s="52"/>
      <c r="CQX96" s="52"/>
      <c r="CQY96" s="52"/>
      <c r="CQZ96" s="52"/>
      <c r="CRA96" s="52"/>
      <c r="CRB96" s="52"/>
      <c r="CRC96" s="52"/>
      <c r="CRD96" s="52"/>
      <c r="CRE96" s="52"/>
      <c r="CRF96" s="52"/>
      <c r="CRG96" s="52"/>
      <c r="CRH96" s="52"/>
      <c r="CRI96" s="52"/>
      <c r="CRJ96" s="52"/>
      <c r="CRK96" s="52"/>
      <c r="CRL96" s="52"/>
      <c r="CRM96" s="52"/>
      <c r="CRN96" s="52"/>
      <c r="CRO96" s="52"/>
      <c r="CRP96" s="52"/>
      <c r="CRQ96" s="52"/>
      <c r="CRR96" s="52"/>
      <c r="CRS96" s="52"/>
      <c r="CRT96" s="52"/>
      <c r="CRU96" s="52"/>
      <c r="CRV96" s="52"/>
      <c r="CRW96" s="52"/>
      <c r="CRX96" s="52"/>
      <c r="CRY96" s="52"/>
      <c r="CRZ96" s="52"/>
      <c r="CSA96" s="52"/>
      <c r="CSB96" s="52"/>
      <c r="CSC96" s="52"/>
      <c r="CSD96" s="52"/>
      <c r="CSE96" s="52"/>
      <c r="CSF96" s="52"/>
      <c r="CSG96" s="52"/>
      <c r="CSH96" s="52"/>
      <c r="CSI96" s="52"/>
      <c r="CSJ96" s="52"/>
      <c r="CSK96" s="52"/>
      <c r="CSL96" s="52"/>
      <c r="CSM96" s="52"/>
      <c r="CSN96" s="52"/>
      <c r="CSO96" s="52"/>
      <c r="CSP96" s="52"/>
      <c r="CSQ96" s="52"/>
      <c r="CSR96" s="52"/>
      <c r="CSS96" s="52"/>
      <c r="CST96" s="52"/>
      <c r="CSU96" s="52"/>
      <c r="CSV96" s="52"/>
      <c r="CSW96" s="52"/>
      <c r="CSX96" s="52"/>
      <c r="CSY96" s="52"/>
      <c r="CSZ96" s="52"/>
      <c r="CTA96" s="52"/>
      <c r="CTB96" s="52"/>
      <c r="CTC96" s="52"/>
      <c r="CTD96" s="52"/>
      <c r="CTE96" s="52"/>
      <c r="CTF96" s="52"/>
      <c r="CTG96" s="52"/>
      <c r="CTH96" s="52"/>
      <c r="CTI96" s="52"/>
      <c r="CTJ96" s="52"/>
      <c r="CTK96" s="52"/>
      <c r="CTL96" s="52"/>
      <c r="CTM96" s="52"/>
      <c r="CTN96" s="52"/>
      <c r="CTO96" s="52"/>
      <c r="CTP96" s="52"/>
      <c r="CTQ96" s="52"/>
      <c r="CTR96" s="52"/>
      <c r="CTS96" s="52"/>
      <c r="CTT96" s="52"/>
      <c r="CTU96" s="52"/>
      <c r="CTV96" s="52"/>
      <c r="CTW96" s="52"/>
      <c r="CTX96" s="52"/>
      <c r="CTY96" s="52"/>
      <c r="CTZ96" s="52"/>
      <c r="CUA96" s="52"/>
      <c r="CUB96" s="52"/>
      <c r="CUC96" s="52"/>
      <c r="CUD96" s="52"/>
      <c r="CUE96" s="52"/>
      <c r="CUF96" s="52"/>
      <c r="CUG96" s="52"/>
      <c r="CUH96" s="52"/>
      <c r="CUI96" s="52"/>
      <c r="CUJ96" s="52"/>
      <c r="CUK96" s="52"/>
      <c r="CUL96" s="52"/>
      <c r="CUM96" s="52"/>
      <c r="CUN96" s="52"/>
      <c r="CUO96" s="52"/>
      <c r="CUP96" s="52"/>
      <c r="CUQ96" s="52"/>
      <c r="CUR96" s="52"/>
      <c r="CUS96" s="52"/>
      <c r="CUT96" s="52"/>
      <c r="CUU96" s="52"/>
      <c r="CUV96" s="52"/>
      <c r="CUW96" s="52"/>
      <c r="CUX96" s="52"/>
      <c r="CUY96" s="52"/>
      <c r="CUZ96" s="52"/>
      <c r="CVA96" s="52"/>
      <c r="CVB96" s="52"/>
      <c r="CVC96" s="52"/>
      <c r="CVD96" s="52"/>
      <c r="CVE96" s="52"/>
      <c r="CVF96" s="52"/>
      <c r="CVG96" s="52"/>
      <c r="CVH96" s="52"/>
      <c r="CVI96" s="52"/>
      <c r="CVJ96" s="52"/>
      <c r="CVK96" s="52"/>
      <c r="CVL96" s="52"/>
      <c r="CVM96" s="52"/>
      <c r="CVN96" s="52"/>
      <c r="CVO96" s="52"/>
      <c r="CVP96" s="52"/>
      <c r="CVQ96" s="52"/>
      <c r="CVR96" s="52"/>
      <c r="CVS96" s="52"/>
      <c r="CVT96" s="52"/>
      <c r="CVU96" s="52"/>
      <c r="CVV96" s="52"/>
      <c r="CVW96" s="52"/>
      <c r="CVX96" s="52"/>
      <c r="CVY96" s="52"/>
      <c r="CVZ96" s="52"/>
      <c r="CWA96" s="52"/>
      <c r="CWB96" s="52"/>
      <c r="CWC96" s="52"/>
      <c r="CWD96" s="52"/>
      <c r="CWE96" s="52"/>
      <c r="CWF96" s="52"/>
      <c r="CWG96" s="52"/>
      <c r="CWH96" s="52"/>
      <c r="CWI96" s="52"/>
      <c r="CWJ96" s="52"/>
      <c r="CWK96" s="52"/>
      <c r="CWL96" s="52"/>
      <c r="CWM96" s="52"/>
      <c r="CWN96" s="52"/>
      <c r="CWO96" s="52"/>
      <c r="CWP96" s="52"/>
      <c r="CWQ96" s="52"/>
      <c r="CWR96" s="52"/>
      <c r="CWS96" s="52"/>
      <c r="CWT96" s="52"/>
      <c r="CWU96" s="52"/>
      <c r="CWV96" s="52"/>
      <c r="CWW96" s="52"/>
      <c r="CWX96" s="52"/>
      <c r="CWY96" s="52"/>
      <c r="CWZ96" s="52"/>
      <c r="CXA96" s="52"/>
      <c r="CXB96" s="52"/>
      <c r="CXC96" s="52"/>
      <c r="CXD96" s="52"/>
      <c r="CXE96" s="52"/>
      <c r="CXF96" s="52"/>
      <c r="CXG96" s="52"/>
      <c r="CXH96" s="52"/>
      <c r="CXI96" s="52"/>
      <c r="CXJ96" s="52"/>
      <c r="CXK96" s="52"/>
      <c r="CXL96" s="52"/>
      <c r="CXM96" s="52"/>
      <c r="CXN96" s="52"/>
      <c r="CXO96" s="52"/>
      <c r="CXP96" s="52"/>
      <c r="CXQ96" s="52"/>
      <c r="CXR96" s="52"/>
      <c r="CXS96" s="52"/>
      <c r="CXT96" s="52"/>
      <c r="CXU96" s="52"/>
      <c r="CXV96" s="52"/>
      <c r="CXW96" s="52"/>
      <c r="CXX96" s="52"/>
      <c r="CXY96" s="52"/>
      <c r="CXZ96" s="52"/>
      <c r="CYA96" s="52"/>
      <c r="CYB96" s="52"/>
      <c r="CYC96" s="52"/>
      <c r="CYD96" s="52"/>
      <c r="CYE96" s="52"/>
      <c r="CYF96" s="52"/>
      <c r="CYG96" s="52"/>
      <c r="CYH96" s="52"/>
      <c r="CYI96" s="52"/>
      <c r="CYJ96" s="52"/>
      <c r="CYK96" s="52"/>
      <c r="CYL96" s="52"/>
      <c r="CYM96" s="52"/>
      <c r="CYN96" s="52"/>
      <c r="CYO96" s="52"/>
      <c r="CYP96" s="52"/>
      <c r="CYQ96" s="52"/>
      <c r="CYR96" s="52"/>
      <c r="CYS96" s="52"/>
      <c r="CYT96" s="52"/>
      <c r="CYU96" s="52"/>
      <c r="CYV96" s="52"/>
      <c r="CYW96" s="52"/>
      <c r="CYX96" s="52"/>
      <c r="CYY96" s="52"/>
      <c r="CYZ96" s="52"/>
      <c r="CZA96" s="52"/>
      <c r="CZB96" s="52"/>
      <c r="CZC96" s="52"/>
      <c r="CZD96" s="52"/>
      <c r="CZE96" s="52"/>
      <c r="CZF96" s="52"/>
      <c r="CZG96" s="52"/>
      <c r="CZH96" s="52"/>
      <c r="CZI96" s="52"/>
      <c r="CZJ96" s="52"/>
      <c r="CZK96" s="52"/>
      <c r="CZL96" s="52"/>
      <c r="CZM96" s="52"/>
      <c r="CZN96" s="52"/>
      <c r="CZO96" s="52"/>
      <c r="CZP96" s="52"/>
      <c r="CZQ96" s="52"/>
      <c r="CZR96" s="52"/>
      <c r="CZS96" s="52"/>
      <c r="CZT96" s="52"/>
      <c r="CZU96" s="52"/>
      <c r="CZV96" s="52"/>
      <c r="CZW96" s="52"/>
      <c r="CZX96" s="52"/>
      <c r="CZY96" s="52"/>
      <c r="CZZ96" s="52"/>
      <c r="DAA96" s="52"/>
      <c r="DAB96" s="52"/>
      <c r="DAC96" s="52"/>
      <c r="DAD96" s="52"/>
      <c r="DAE96" s="52"/>
      <c r="DAF96" s="52"/>
      <c r="DAG96" s="52"/>
      <c r="DAH96" s="52"/>
      <c r="DAI96" s="52"/>
      <c r="DAJ96" s="52"/>
      <c r="DAK96" s="52"/>
      <c r="DAL96" s="52"/>
      <c r="DAM96" s="52"/>
      <c r="DAN96" s="52"/>
      <c r="DAO96" s="52"/>
      <c r="DAP96" s="52"/>
      <c r="DAQ96" s="52"/>
      <c r="DAR96" s="52"/>
      <c r="DAS96" s="52"/>
      <c r="DAT96" s="52"/>
      <c r="DAU96" s="52"/>
      <c r="DAV96" s="52"/>
      <c r="DAW96" s="52"/>
      <c r="DAX96" s="52"/>
      <c r="DAY96" s="52"/>
      <c r="DAZ96" s="52"/>
      <c r="DBA96" s="52"/>
      <c r="DBB96" s="52"/>
      <c r="DBC96" s="52"/>
      <c r="DBD96" s="52"/>
      <c r="DBE96" s="52"/>
      <c r="DBF96" s="52"/>
      <c r="DBG96" s="52"/>
      <c r="DBH96" s="52"/>
      <c r="DBI96" s="52"/>
      <c r="DBJ96" s="52"/>
      <c r="DBK96" s="52"/>
      <c r="DBL96" s="52"/>
      <c r="DBM96" s="52"/>
      <c r="DBN96" s="52"/>
      <c r="DBO96" s="52"/>
      <c r="DBP96" s="52"/>
      <c r="DBQ96" s="52"/>
      <c r="DBR96" s="52"/>
      <c r="DBS96" s="52"/>
      <c r="DBT96" s="52"/>
      <c r="DBU96" s="52"/>
      <c r="DBV96" s="52"/>
      <c r="DBW96" s="52"/>
      <c r="DBX96" s="52"/>
      <c r="DBY96" s="52"/>
      <c r="DBZ96" s="52"/>
      <c r="DCA96" s="52"/>
      <c r="DCB96" s="52"/>
      <c r="DCC96" s="52"/>
      <c r="DCD96" s="52"/>
      <c r="DCE96" s="52"/>
      <c r="DCF96" s="52"/>
      <c r="DCG96" s="52"/>
      <c r="DCH96" s="52"/>
      <c r="DCI96" s="52"/>
      <c r="DCJ96" s="52"/>
      <c r="DCK96" s="52"/>
      <c r="DCL96" s="52"/>
      <c r="DCM96" s="52"/>
      <c r="DCN96" s="52"/>
      <c r="DCO96" s="52"/>
      <c r="DCP96" s="52"/>
      <c r="DCQ96" s="52"/>
      <c r="DCR96" s="52"/>
      <c r="DCS96" s="52"/>
      <c r="DCT96" s="52"/>
      <c r="DCU96" s="52"/>
      <c r="DCV96" s="52"/>
      <c r="DCW96" s="52"/>
      <c r="DCX96" s="52"/>
      <c r="DCY96" s="52"/>
      <c r="DCZ96" s="52"/>
      <c r="DDA96" s="52"/>
      <c r="DDB96" s="52"/>
      <c r="DDC96" s="52"/>
      <c r="DDD96" s="52"/>
      <c r="DDE96" s="52"/>
      <c r="DDF96" s="52"/>
      <c r="DDG96" s="52"/>
      <c r="DDH96" s="52"/>
      <c r="DDI96" s="52"/>
      <c r="DDJ96" s="52"/>
      <c r="DDK96" s="52"/>
      <c r="DDL96" s="52"/>
      <c r="DDM96" s="52"/>
      <c r="DDN96" s="52"/>
      <c r="DDO96" s="52"/>
      <c r="DDP96" s="52"/>
      <c r="DDQ96" s="52"/>
      <c r="DDR96" s="52"/>
      <c r="DDS96" s="52"/>
      <c r="DDT96" s="52"/>
      <c r="DDU96" s="52"/>
      <c r="DDV96" s="52"/>
      <c r="DDW96" s="52"/>
      <c r="DDX96" s="52"/>
      <c r="DDY96" s="52"/>
      <c r="DDZ96" s="52"/>
      <c r="DEA96" s="52"/>
      <c r="DEB96" s="52"/>
      <c r="DEC96" s="52"/>
      <c r="DED96" s="52"/>
      <c r="DEE96" s="52"/>
      <c r="DEF96" s="52"/>
      <c r="DEG96" s="52"/>
      <c r="DEH96" s="52"/>
      <c r="DEI96" s="52"/>
      <c r="DEJ96" s="52"/>
      <c r="DEK96" s="52"/>
      <c r="DEL96" s="52"/>
      <c r="DEM96" s="52"/>
      <c r="DEN96" s="52"/>
      <c r="DEO96" s="52"/>
      <c r="DEP96" s="52"/>
      <c r="DEQ96" s="52"/>
      <c r="DER96" s="52"/>
      <c r="DES96" s="52"/>
      <c r="DET96" s="52"/>
      <c r="DEU96" s="52"/>
      <c r="DEV96" s="52"/>
      <c r="DEW96" s="52"/>
      <c r="DEX96" s="52"/>
      <c r="DEY96" s="52"/>
      <c r="DEZ96" s="52"/>
      <c r="DFA96" s="52"/>
      <c r="DFB96" s="52"/>
      <c r="DFC96" s="52"/>
      <c r="DFD96" s="52"/>
      <c r="DFE96" s="52"/>
      <c r="DFF96" s="52"/>
      <c r="DFG96" s="52"/>
      <c r="DFH96" s="52"/>
      <c r="DFI96" s="52"/>
      <c r="DFJ96" s="52"/>
      <c r="DFK96" s="52"/>
      <c r="DFL96" s="52"/>
      <c r="DFM96" s="52"/>
      <c r="DFN96" s="52"/>
      <c r="DFO96" s="52"/>
      <c r="DFP96" s="52"/>
      <c r="DFQ96" s="52"/>
      <c r="DFR96" s="52"/>
      <c r="DFS96" s="52"/>
      <c r="DFT96" s="52"/>
      <c r="DFU96" s="52"/>
      <c r="DFV96" s="52"/>
      <c r="DFW96" s="52"/>
      <c r="DFX96" s="52"/>
      <c r="DFY96" s="52"/>
      <c r="DFZ96" s="52"/>
      <c r="DGA96" s="52"/>
      <c r="DGB96" s="52"/>
      <c r="DGC96" s="52"/>
      <c r="DGD96" s="52"/>
      <c r="DGE96" s="52"/>
      <c r="DGF96" s="52"/>
      <c r="DGG96" s="52"/>
      <c r="DGH96" s="52"/>
      <c r="DGI96" s="52"/>
      <c r="DGJ96" s="52"/>
      <c r="DGK96" s="52"/>
      <c r="DGL96" s="52"/>
      <c r="DGM96" s="52"/>
      <c r="DGN96" s="52"/>
      <c r="DGO96" s="52"/>
      <c r="DGP96" s="52"/>
      <c r="DGQ96" s="52"/>
      <c r="DGR96" s="52"/>
      <c r="DGS96" s="52"/>
      <c r="DGT96" s="52"/>
      <c r="DGU96" s="52"/>
      <c r="DGV96" s="52"/>
      <c r="DGW96" s="52"/>
      <c r="DGX96" s="52"/>
      <c r="DGY96" s="52"/>
      <c r="DGZ96" s="52"/>
      <c r="DHA96" s="52"/>
      <c r="DHB96" s="52"/>
      <c r="DHC96" s="52"/>
      <c r="DHD96" s="52"/>
      <c r="DHE96" s="52"/>
      <c r="DHF96" s="52"/>
      <c r="DHG96" s="52"/>
      <c r="DHH96" s="52"/>
      <c r="DHI96" s="52"/>
      <c r="DHJ96" s="52"/>
      <c r="DHK96" s="52"/>
      <c r="DHL96" s="52"/>
      <c r="DHM96" s="52"/>
      <c r="DHN96" s="52"/>
      <c r="DHO96" s="52"/>
      <c r="DHP96" s="52"/>
      <c r="DHQ96" s="52"/>
      <c r="DHR96" s="52"/>
      <c r="DHS96" s="52"/>
      <c r="DHT96" s="52"/>
      <c r="DHU96" s="52"/>
      <c r="DHV96" s="52"/>
      <c r="DHW96" s="52"/>
      <c r="DHX96" s="52"/>
      <c r="DHY96" s="52"/>
      <c r="DHZ96" s="52"/>
      <c r="DIA96" s="52"/>
      <c r="DIB96" s="52"/>
      <c r="DIC96" s="52"/>
      <c r="DID96" s="52"/>
      <c r="DIE96" s="52"/>
      <c r="DIF96" s="52"/>
      <c r="DIG96" s="52"/>
      <c r="DIH96" s="52"/>
      <c r="DII96" s="52"/>
      <c r="DIJ96" s="52"/>
      <c r="DIK96" s="52"/>
      <c r="DIL96" s="52"/>
      <c r="DIM96" s="52"/>
      <c r="DIN96" s="52"/>
      <c r="DIO96" s="52"/>
      <c r="DIP96" s="52"/>
      <c r="DIQ96" s="52"/>
      <c r="DIR96" s="52"/>
      <c r="DIS96" s="52"/>
      <c r="DIT96" s="52"/>
      <c r="DIU96" s="52"/>
      <c r="DIV96" s="52"/>
      <c r="DIW96" s="52"/>
      <c r="DIX96" s="52"/>
      <c r="DIY96" s="52"/>
      <c r="DIZ96" s="52"/>
      <c r="DJA96" s="52"/>
      <c r="DJB96" s="52"/>
      <c r="DJC96" s="52"/>
      <c r="DJD96" s="52"/>
      <c r="DJE96" s="52"/>
      <c r="DJF96" s="52"/>
      <c r="DJG96" s="52"/>
      <c r="DJH96" s="52"/>
      <c r="DJI96" s="52"/>
      <c r="DJJ96" s="52"/>
      <c r="DJK96" s="52"/>
      <c r="DJL96" s="52"/>
      <c r="DJM96" s="52"/>
      <c r="DJN96" s="52"/>
      <c r="DJO96" s="52"/>
      <c r="DJP96" s="52"/>
      <c r="DJQ96" s="52"/>
      <c r="DJR96" s="52"/>
      <c r="DJS96" s="52"/>
      <c r="DJT96" s="52"/>
      <c r="DJU96" s="52"/>
      <c r="DJV96" s="52"/>
      <c r="DJW96" s="52"/>
      <c r="DJX96" s="52"/>
      <c r="DJY96" s="52"/>
      <c r="DJZ96" s="52"/>
      <c r="DKA96" s="52"/>
      <c r="DKB96" s="52"/>
      <c r="DKC96" s="52"/>
      <c r="DKD96" s="52"/>
      <c r="DKE96" s="52"/>
      <c r="DKF96" s="52"/>
      <c r="DKG96" s="52"/>
      <c r="DKH96" s="52"/>
      <c r="DKI96" s="52"/>
      <c r="DKJ96" s="52"/>
      <c r="DKK96" s="52"/>
      <c r="DKL96" s="52"/>
      <c r="DKM96" s="52"/>
      <c r="DKN96" s="52"/>
      <c r="DKO96" s="52"/>
      <c r="DKP96" s="52"/>
      <c r="DKQ96" s="52"/>
      <c r="DKR96" s="52"/>
      <c r="DKS96" s="52"/>
      <c r="DKT96" s="52"/>
      <c r="DKU96" s="52"/>
      <c r="DKV96" s="52"/>
      <c r="DKW96" s="52"/>
      <c r="DKX96" s="52"/>
      <c r="DKY96" s="52"/>
      <c r="DKZ96" s="52"/>
      <c r="DLA96" s="52"/>
      <c r="DLB96" s="52"/>
      <c r="DLC96" s="52"/>
      <c r="DLD96" s="52"/>
      <c r="DLE96" s="52"/>
      <c r="DLF96" s="52"/>
      <c r="DLG96" s="52"/>
      <c r="DLH96" s="52"/>
      <c r="DLI96" s="52"/>
      <c r="DLJ96" s="52"/>
      <c r="DLK96" s="52"/>
      <c r="DLL96" s="52"/>
      <c r="DLM96" s="52"/>
      <c r="DLN96" s="52"/>
      <c r="DLO96" s="52"/>
      <c r="DLP96" s="52"/>
      <c r="DLQ96" s="52"/>
      <c r="DLR96" s="52"/>
      <c r="DLS96" s="52"/>
      <c r="DLT96" s="52"/>
      <c r="DLU96" s="52"/>
      <c r="DLV96" s="52"/>
      <c r="DLW96" s="52"/>
      <c r="DLX96" s="52"/>
      <c r="DLY96" s="52"/>
      <c r="DLZ96" s="52"/>
      <c r="DMA96" s="52"/>
      <c r="DMB96" s="52"/>
      <c r="DMC96" s="52"/>
      <c r="DMD96" s="52"/>
      <c r="DME96" s="52"/>
      <c r="DMF96" s="52"/>
      <c r="DMG96" s="52"/>
      <c r="DMH96" s="52"/>
      <c r="DMI96" s="52"/>
      <c r="DMJ96" s="52"/>
      <c r="DMK96" s="52"/>
      <c r="DML96" s="52"/>
      <c r="DMM96" s="52"/>
      <c r="DMN96" s="52"/>
      <c r="DMO96" s="52"/>
      <c r="DMP96" s="52"/>
      <c r="DMQ96" s="52"/>
      <c r="DMR96" s="52"/>
      <c r="DMS96" s="52"/>
      <c r="DMT96" s="52"/>
      <c r="DMU96" s="52"/>
      <c r="DMV96" s="52"/>
      <c r="DMW96" s="52"/>
      <c r="DMX96" s="52"/>
      <c r="DMY96" s="52"/>
      <c r="DMZ96" s="52"/>
      <c r="DNA96" s="52"/>
      <c r="DNB96" s="52"/>
      <c r="DNC96" s="52"/>
      <c r="DND96" s="52"/>
      <c r="DNE96" s="52"/>
      <c r="DNF96" s="52"/>
      <c r="DNG96" s="52"/>
      <c r="DNH96" s="52"/>
      <c r="DNI96" s="52"/>
      <c r="DNJ96" s="52"/>
      <c r="DNK96" s="52"/>
      <c r="DNL96" s="52"/>
      <c r="DNM96" s="52"/>
      <c r="DNN96" s="52"/>
      <c r="DNO96" s="52"/>
      <c r="DNP96" s="52"/>
      <c r="DNQ96" s="52"/>
      <c r="DNR96" s="52"/>
      <c r="DNS96" s="52"/>
      <c r="DNT96" s="52"/>
      <c r="DNU96" s="52"/>
      <c r="DNV96" s="52"/>
      <c r="DNW96" s="52"/>
      <c r="DNX96" s="52"/>
      <c r="DNY96" s="52"/>
      <c r="DNZ96" s="52"/>
      <c r="DOA96" s="52"/>
      <c r="DOB96" s="52"/>
      <c r="DOC96" s="52"/>
      <c r="DOD96" s="52"/>
      <c r="DOE96" s="52"/>
      <c r="DOF96" s="52"/>
      <c r="DOG96" s="52"/>
      <c r="DOH96" s="52"/>
      <c r="DOI96" s="52"/>
      <c r="DOJ96" s="52"/>
      <c r="DOK96" s="52"/>
      <c r="DOL96" s="52"/>
      <c r="DOM96" s="52"/>
      <c r="DON96" s="52"/>
      <c r="DOO96" s="52"/>
      <c r="DOP96" s="52"/>
      <c r="DOQ96" s="52"/>
      <c r="DOR96" s="52"/>
      <c r="DOS96" s="52"/>
      <c r="DOT96" s="52"/>
      <c r="DOU96" s="52"/>
      <c r="DOV96" s="52"/>
      <c r="DOW96" s="52"/>
      <c r="DOX96" s="52"/>
      <c r="DOY96" s="52"/>
      <c r="DOZ96" s="52"/>
      <c r="DPA96" s="52"/>
      <c r="DPB96" s="52"/>
      <c r="DPC96" s="52"/>
      <c r="DPD96" s="52"/>
      <c r="DPE96" s="52"/>
      <c r="DPF96" s="52"/>
      <c r="DPG96" s="52"/>
      <c r="DPH96" s="52"/>
      <c r="DPI96" s="52"/>
      <c r="DPJ96" s="52"/>
      <c r="DPK96" s="52"/>
      <c r="DPL96" s="52"/>
      <c r="DPM96" s="52"/>
      <c r="DPN96" s="52"/>
      <c r="DPO96" s="52"/>
      <c r="DPP96" s="52"/>
      <c r="DPQ96" s="52"/>
      <c r="DPR96" s="52"/>
      <c r="DPS96" s="52"/>
      <c r="DPT96" s="52"/>
      <c r="DPU96" s="52"/>
      <c r="DPV96" s="52"/>
      <c r="DPW96" s="52"/>
      <c r="DPX96" s="52"/>
      <c r="DPY96" s="52"/>
      <c r="DPZ96" s="52"/>
      <c r="DQA96" s="52"/>
      <c r="DQB96" s="52"/>
      <c r="DQC96" s="52"/>
      <c r="DQD96" s="52"/>
      <c r="DQE96" s="52"/>
      <c r="DQF96" s="52"/>
      <c r="DQG96" s="52"/>
      <c r="DQH96" s="52"/>
      <c r="DQI96" s="52"/>
      <c r="DQJ96" s="52"/>
      <c r="DQK96" s="52"/>
      <c r="DQL96" s="52"/>
      <c r="DQM96" s="52"/>
      <c r="DQN96" s="52"/>
      <c r="DQO96" s="52"/>
      <c r="DQP96" s="52"/>
      <c r="DQQ96" s="52"/>
      <c r="DQR96" s="52"/>
      <c r="DQS96" s="52"/>
      <c r="DQT96" s="52"/>
      <c r="DQU96" s="52"/>
      <c r="DQV96" s="52"/>
      <c r="DQW96" s="52"/>
      <c r="DQX96" s="52"/>
      <c r="DQY96" s="52"/>
      <c r="DQZ96" s="52"/>
      <c r="DRA96" s="52"/>
      <c r="DRB96" s="52"/>
      <c r="DRC96" s="52"/>
      <c r="DRD96" s="52"/>
      <c r="DRE96" s="52"/>
      <c r="DRF96" s="52"/>
      <c r="DRG96" s="52"/>
      <c r="DRH96" s="52"/>
      <c r="DRI96" s="52"/>
      <c r="DRJ96" s="52"/>
      <c r="DRK96" s="52"/>
      <c r="DRL96" s="52"/>
      <c r="DRM96" s="52"/>
      <c r="DRN96" s="52"/>
      <c r="DRO96" s="52"/>
      <c r="DRP96" s="52"/>
      <c r="DRQ96" s="52"/>
      <c r="DRR96" s="52"/>
      <c r="DRS96" s="52"/>
      <c r="DRT96" s="52"/>
      <c r="DRU96" s="52"/>
      <c r="DRV96" s="52"/>
      <c r="DRW96" s="52"/>
      <c r="DRX96" s="52"/>
      <c r="DRY96" s="52"/>
      <c r="DRZ96" s="52"/>
      <c r="DSA96" s="52"/>
      <c r="DSB96" s="52"/>
      <c r="DSC96" s="52"/>
      <c r="DSD96" s="52"/>
      <c r="DSE96" s="52"/>
      <c r="DSF96" s="52"/>
      <c r="DSG96" s="52"/>
      <c r="DSH96" s="52"/>
      <c r="DSI96" s="52"/>
      <c r="DSJ96" s="52"/>
      <c r="DSK96" s="52"/>
      <c r="DSL96" s="52"/>
      <c r="DSM96" s="52"/>
      <c r="DSN96" s="52"/>
      <c r="DSO96" s="52"/>
      <c r="DSP96" s="52"/>
      <c r="DSQ96" s="52"/>
      <c r="DSR96" s="52"/>
      <c r="DSS96" s="52"/>
      <c r="DST96" s="52"/>
      <c r="DSU96" s="52"/>
      <c r="DSV96" s="52"/>
      <c r="DSW96" s="52"/>
      <c r="DSX96" s="52"/>
      <c r="DSY96" s="52"/>
      <c r="DSZ96" s="52"/>
      <c r="DTA96" s="52"/>
      <c r="DTB96" s="52"/>
      <c r="DTC96" s="52"/>
      <c r="DTD96" s="52"/>
      <c r="DTE96" s="52"/>
      <c r="DTF96" s="52"/>
      <c r="DTG96" s="52"/>
      <c r="DTH96" s="52"/>
      <c r="DTI96" s="52"/>
      <c r="DTJ96" s="52"/>
      <c r="DTK96" s="52"/>
      <c r="DTL96" s="52"/>
      <c r="DTM96" s="52"/>
      <c r="DTN96" s="52"/>
      <c r="DTO96" s="52"/>
      <c r="DTP96" s="52"/>
      <c r="DTQ96" s="52"/>
      <c r="DTR96" s="52"/>
      <c r="DTS96" s="52"/>
      <c r="DTT96" s="52"/>
      <c r="DTU96" s="52"/>
      <c r="DTV96" s="52"/>
      <c r="DTW96" s="52"/>
      <c r="DTX96" s="52"/>
      <c r="DTY96" s="52"/>
      <c r="DTZ96" s="52"/>
      <c r="DUA96" s="52"/>
      <c r="DUB96" s="52"/>
      <c r="DUC96" s="52"/>
      <c r="DUD96" s="52"/>
      <c r="DUE96" s="52"/>
      <c r="DUF96" s="52"/>
      <c r="DUG96" s="52"/>
      <c r="DUH96" s="52"/>
      <c r="DUI96" s="52"/>
      <c r="DUJ96" s="52"/>
      <c r="DUK96" s="52"/>
      <c r="DUL96" s="52"/>
      <c r="DUM96" s="52"/>
      <c r="DUN96" s="52"/>
      <c r="DUO96" s="52"/>
      <c r="DUP96" s="52"/>
      <c r="DUQ96" s="52"/>
      <c r="DUR96" s="52"/>
      <c r="DUS96" s="52"/>
      <c r="DUT96" s="52"/>
      <c r="DUU96" s="52"/>
      <c r="DUV96" s="52"/>
      <c r="DUW96" s="52"/>
      <c r="DUX96" s="52"/>
      <c r="DUY96" s="52"/>
      <c r="DUZ96" s="52"/>
      <c r="DVA96" s="52"/>
      <c r="DVB96" s="52"/>
      <c r="DVC96" s="52"/>
      <c r="DVD96" s="52"/>
      <c r="DVE96" s="52"/>
      <c r="DVF96" s="52"/>
      <c r="DVG96" s="52"/>
      <c r="DVH96" s="52"/>
      <c r="DVI96" s="52"/>
      <c r="DVJ96" s="52"/>
      <c r="DVK96" s="52"/>
      <c r="DVL96" s="52"/>
      <c r="DVM96" s="52"/>
      <c r="DVN96" s="52"/>
      <c r="DVO96" s="52"/>
      <c r="DVP96" s="52"/>
      <c r="DVQ96" s="52"/>
      <c r="DVR96" s="52"/>
      <c r="DVS96" s="52"/>
      <c r="DVT96" s="52"/>
      <c r="DVU96" s="52"/>
      <c r="DVV96" s="52"/>
      <c r="DVW96" s="52"/>
      <c r="DVX96" s="52"/>
      <c r="DVY96" s="52"/>
      <c r="DVZ96" s="52"/>
      <c r="DWA96" s="52"/>
      <c r="DWB96" s="52"/>
      <c r="DWC96" s="52"/>
      <c r="DWD96" s="52"/>
      <c r="DWE96" s="52"/>
      <c r="DWF96" s="52"/>
      <c r="DWG96" s="52"/>
      <c r="DWH96" s="52"/>
      <c r="DWI96" s="52"/>
      <c r="DWJ96" s="52"/>
      <c r="DWK96" s="52"/>
      <c r="DWL96" s="52"/>
      <c r="DWM96" s="52"/>
      <c r="DWN96" s="52"/>
      <c r="DWO96" s="52"/>
      <c r="DWP96" s="52"/>
      <c r="DWQ96" s="52"/>
      <c r="DWR96" s="52"/>
      <c r="DWS96" s="52"/>
      <c r="DWT96" s="52"/>
      <c r="DWU96" s="52"/>
      <c r="DWV96" s="52"/>
      <c r="DWW96" s="52"/>
      <c r="DWX96" s="52"/>
      <c r="DWY96" s="52"/>
      <c r="DWZ96" s="52"/>
      <c r="DXA96" s="52"/>
      <c r="DXB96" s="52"/>
      <c r="DXC96" s="52"/>
      <c r="DXD96" s="52"/>
      <c r="DXE96" s="52"/>
      <c r="DXF96" s="52"/>
      <c r="DXG96" s="52"/>
      <c r="DXH96" s="52"/>
      <c r="DXI96" s="52"/>
      <c r="DXJ96" s="52"/>
      <c r="DXK96" s="52"/>
      <c r="DXL96" s="52"/>
      <c r="DXM96" s="52"/>
      <c r="DXN96" s="52"/>
      <c r="DXO96" s="52"/>
      <c r="DXP96" s="52"/>
      <c r="DXQ96" s="52"/>
      <c r="DXR96" s="52"/>
      <c r="DXS96" s="52"/>
      <c r="DXT96" s="52"/>
      <c r="DXU96" s="52"/>
      <c r="DXV96" s="52"/>
      <c r="DXW96" s="52"/>
      <c r="DXX96" s="52"/>
      <c r="DXY96" s="52"/>
      <c r="DXZ96" s="52"/>
      <c r="DYA96" s="52"/>
      <c r="DYB96" s="52"/>
      <c r="DYC96" s="52"/>
      <c r="DYD96" s="52"/>
      <c r="DYE96" s="52"/>
      <c r="DYF96" s="52"/>
      <c r="DYG96" s="52"/>
      <c r="DYH96" s="52"/>
      <c r="DYI96" s="52"/>
      <c r="DYJ96" s="52"/>
      <c r="DYK96" s="52"/>
      <c r="DYL96" s="52"/>
      <c r="DYM96" s="52"/>
      <c r="DYN96" s="52"/>
      <c r="DYO96" s="52"/>
      <c r="DYP96" s="52"/>
      <c r="DYQ96" s="52"/>
      <c r="DYR96" s="52"/>
      <c r="DYS96" s="52"/>
      <c r="DYT96" s="52"/>
      <c r="DYU96" s="52"/>
      <c r="DYV96" s="52"/>
      <c r="DYW96" s="52"/>
      <c r="DYX96" s="52"/>
      <c r="DYY96" s="52"/>
      <c r="DYZ96" s="52"/>
      <c r="DZA96" s="52"/>
      <c r="DZB96" s="52"/>
      <c r="DZC96" s="52"/>
      <c r="DZD96" s="52"/>
      <c r="DZE96" s="52"/>
      <c r="DZF96" s="52"/>
      <c r="DZG96" s="52"/>
      <c r="DZH96" s="52"/>
      <c r="DZI96" s="52"/>
      <c r="DZJ96" s="52"/>
      <c r="DZK96" s="52"/>
      <c r="DZL96" s="52"/>
      <c r="DZM96" s="52"/>
      <c r="DZN96" s="52"/>
      <c r="DZO96" s="52"/>
      <c r="DZP96" s="52"/>
      <c r="DZQ96" s="52"/>
      <c r="DZR96" s="52"/>
      <c r="DZS96" s="52"/>
      <c r="DZT96" s="52"/>
      <c r="DZU96" s="52"/>
      <c r="DZV96" s="52"/>
      <c r="DZW96" s="52"/>
      <c r="DZX96" s="52"/>
      <c r="DZY96" s="52"/>
      <c r="DZZ96" s="52"/>
      <c r="EAA96" s="52"/>
      <c r="EAB96" s="52"/>
      <c r="EAC96" s="52"/>
      <c r="EAD96" s="52"/>
      <c r="EAE96" s="52"/>
      <c r="EAF96" s="52"/>
      <c r="EAG96" s="52"/>
      <c r="EAH96" s="52"/>
      <c r="EAI96" s="52"/>
      <c r="EAJ96" s="52"/>
      <c r="EAK96" s="52"/>
      <c r="EAL96" s="52"/>
      <c r="EAM96" s="52"/>
      <c r="EAN96" s="52"/>
      <c r="EAO96" s="52"/>
      <c r="EAP96" s="52"/>
      <c r="EAQ96" s="52"/>
      <c r="EAR96" s="52"/>
      <c r="EAS96" s="52"/>
      <c r="EAT96" s="52"/>
      <c r="EAU96" s="52"/>
      <c r="EAV96" s="52"/>
      <c r="EAW96" s="52"/>
      <c r="EAX96" s="52"/>
      <c r="EAY96" s="52"/>
      <c r="EAZ96" s="52"/>
      <c r="EBA96" s="52"/>
      <c r="EBB96" s="52"/>
      <c r="EBC96" s="52"/>
      <c r="EBD96" s="52"/>
      <c r="EBE96" s="52"/>
      <c r="EBF96" s="52"/>
      <c r="EBG96" s="52"/>
      <c r="EBH96" s="52"/>
      <c r="EBI96" s="52"/>
      <c r="EBJ96" s="52"/>
      <c r="EBK96" s="52"/>
      <c r="EBL96" s="52"/>
      <c r="EBM96" s="52"/>
      <c r="EBN96" s="52"/>
      <c r="EBO96" s="52"/>
      <c r="EBP96" s="52"/>
      <c r="EBQ96" s="52"/>
      <c r="EBR96" s="52"/>
      <c r="EBS96" s="52"/>
      <c r="EBT96" s="52"/>
      <c r="EBU96" s="52"/>
      <c r="EBV96" s="52"/>
      <c r="EBW96" s="52"/>
      <c r="EBX96" s="52"/>
      <c r="EBY96" s="52"/>
      <c r="EBZ96" s="52"/>
      <c r="ECA96" s="52"/>
      <c r="ECB96" s="52"/>
      <c r="ECC96" s="52"/>
      <c r="ECD96" s="52"/>
      <c r="ECE96" s="52"/>
      <c r="ECF96" s="52"/>
      <c r="ECG96" s="52"/>
      <c r="ECH96" s="52"/>
      <c r="ECI96" s="52"/>
      <c r="ECJ96" s="52"/>
      <c r="ECK96" s="52"/>
      <c r="ECL96" s="52"/>
      <c r="ECM96" s="52"/>
      <c r="ECN96" s="52"/>
      <c r="ECO96" s="52"/>
      <c r="ECP96" s="52"/>
      <c r="ECQ96" s="52"/>
      <c r="ECR96" s="52"/>
      <c r="ECS96" s="52"/>
      <c r="ECT96" s="52"/>
      <c r="ECU96" s="52"/>
      <c r="ECV96" s="52"/>
      <c r="ECW96" s="52"/>
      <c r="ECX96" s="52"/>
      <c r="ECY96" s="52"/>
      <c r="ECZ96" s="52"/>
      <c r="EDA96" s="52"/>
      <c r="EDB96" s="52"/>
      <c r="EDC96" s="52"/>
      <c r="EDD96" s="52"/>
      <c r="EDE96" s="52"/>
      <c r="EDF96" s="52"/>
      <c r="EDG96" s="52"/>
      <c r="EDH96" s="52"/>
      <c r="EDI96" s="52"/>
      <c r="EDJ96" s="52"/>
      <c r="EDK96" s="52"/>
      <c r="EDL96" s="52"/>
      <c r="EDM96" s="52"/>
      <c r="EDN96" s="52"/>
      <c r="EDO96" s="52"/>
      <c r="EDP96" s="52"/>
      <c r="EDQ96" s="52"/>
      <c r="EDR96" s="52"/>
      <c r="EDS96" s="52"/>
      <c r="EDT96" s="52"/>
      <c r="EDU96" s="52"/>
      <c r="EDV96" s="52"/>
      <c r="EDW96" s="52"/>
      <c r="EDX96" s="52"/>
      <c r="EDY96" s="52"/>
      <c r="EDZ96" s="52"/>
      <c r="EEA96" s="52"/>
      <c r="EEB96" s="52"/>
      <c r="EEC96" s="52"/>
      <c r="EED96" s="52"/>
      <c r="EEE96" s="52"/>
      <c r="EEF96" s="52"/>
      <c r="EEG96" s="52"/>
      <c r="EEH96" s="52"/>
      <c r="EEI96" s="52"/>
      <c r="EEJ96" s="52"/>
      <c r="EEK96" s="52"/>
      <c r="EEL96" s="52"/>
      <c r="EEM96" s="52"/>
      <c r="EEN96" s="52"/>
      <c r="EEO96" s="52"/>
      <c r="EEP96" s="52"/>
      <c r="EEQ96" s="52"/>
      <c r="EER96" s="52"/>
      <c r="EES96" s="52"/>
      <c r="EET96" s="52"/>
      <c r="EEU96" s="52"/>
      <c r="EEV96" s="52"/>
      <c r="EEW96" s="52"/>
      <c r="EEX96" s="52"/>
      <c r="EEY96" s="52"/>
      <c r="EEZ96" s="52"/>
      <c r="EFA96" s="52"/>
      <c r="EFB96" s="52"/>
      <c r="EFC96" s="52"/>
      <c r="EFD96" s="52"/>
      <c r="EFE96" s="52"/>
      <c r="EFF96" s="52"/>
      <c r="EFG96" s="52"/>
      <c r="EFH96" s="52"/>
      <c r="EFI96" s="52"/>
      <c r="EFJ96" s="52"/>
      <c r="EFK96" s="52"/>
      <c r="EFL96" s="52"/>
      <c r="EFM96" s="52"/>
      <c r="EFN96" s="52"/>
      <c r="EFO96" s="52"/>
      <c r="EFP96" s="52"/>
      <c r="EFQ96" s="52"/>
      <c r="EFR96" s="52"/>
      <c r="EFS96" s="52"/>
      <c r="EFT96" s="52"/>
      <c r="EFU96" s="52"/>
      <c r="EFV96" s="52"/>
      <c r="EFW96" s="52"/>
      <c r="EFX96" s="52"/>
      <c r="EFY96" s="52"/>
      <c r="EFZ96" s="52"/>
      <c r="EGA96" s="52"/>
      <c r="EGB96" s="52"/>
      <c r="EGC96" s="52"/>
      <c r="EGD96" s="52"/>
      <c r="EGE96" s="52"/>
      <c r="EGF96" s="52"/>
      <c r="EGG96" s="52"/>
      <c r="EGH96" s="52"/>
      <c r="EGI96" s="52"/>
      <c r="EGJ96" s="52"/>
      <c r="EGK96" s="52"/>
      <c r="EGL96" s="52"/>
      <c r="EGM96" s="52"/>
      <c r="EGN96" s="52"/>
      <c r="EGO96" s="52"/>
      <c r="EGP96" s="52"/>
      <c r="EGQ96" s="52"/>
      <c r="EGR96" s="52"/>
      <c r="EGS96" s="52"/>
      <c r="EGT96" s="52"/>
      <c r="EGU96" s="52"/>
      <c r="EGV96" s="52"/>
      <c r="EGW96" s="52"/>
      <c r="EGX96" s="52"/>
      <c r="EGY96" s="52"/>
      <c r="EGZ96" s="52"/>
      <c r="EHA96" s="52"/>
      <c r="EHB96" s="52"/>
      <c r="EHC96" s="52"/>
      <c r="EHD96" s="52"/>
      <c r="EHE96" s="52"/>
      <c r="EHF96" s="52"/>
      <c r="EHG96" s="52"/>
      <c r="EHH96" s="52"/>
      <c r="EHI96" s="52"/>
      <c r="EHJ96" s="52"/>
      <c r="EHK96" s="52"/>
      <c r="EHL96" s="52"/>
      <c r="EHM96" s="52"/>
      <c r="EHN96" s="52"/>
      <c r="EHO96" s="52"/>
      <c r="EHP96" s="52"/>
      <c r="EHQ96" s="52"/>
      <c r="EHR96" s="52"/>
      <c r="EHS96" s="52"/>
      <c r="EHT96" s="52"/>
      <c r="EHU96" s="52"/>
      <c r="EHV96" s="52"/>
      <c r="EHW96" s="52"/>
      <c r="EHX96" s="52"/>
      <c r="EHY96" s="52"/>
      <c r="EHZ96" s="52"/>
      <c r="EIA96" s="52"/>
      <c r="EIB96" s="52"/>
      <c r="EIC96" s="52"/>
      <c r="EID96" s="52"/>
      <c r="EIE96" s="52"/>
      <c r="EIF96" s="52"/>
      <c r="EIG96" s="52"/>
      <c r="EIH96" s="52"/>
      <c r="EII96" s="52"/>
      <c r="EIJ96" s="52"/>
      <c r="EIK96" s="52"/>
      <c r="EIL96" s="52"/>
      <c r="EIM96" s="52"/>
      <c r="EIN96" s="52"/>
      <c r="EIO96" s="52"/>
      <c r="EIP96" s="52"/>
      <c r="EIQ96" s="52"/>
      <c r="EIR96" s="52"/>
      <c r="EIS96" s="52"/>
      <c r="EIT96" s="52"/>
      <c r="EIU96" s="52"/>
      <c r="EIV96" s="52"/>
      <c r="EIW96" s="52"/>
      <c r="EIX96" s="52"/>
      <c r="EIY96" s="52"/>
      <c r="EIZ96" s="52"/>
      <c r="EJA96" s="52"/>
      <c r="EJB96" s="52"/>
      <c r="EJC96" s="52"/>
      <c r="EJD96" s="52"/>
      <c r="EJE96" s="52"/>
      <c r="EJF96" s="52"/>
      <c r="EJG96" s="52"/>
      <c r="EJH96" s="52"/>
      <c r="EJI96" s="52"/>
      <c r="EJJ96" s="52"/>
      <c r="EJK96" s="52"/>
      <c r="EJL96" s="52"/>
      <c r="EJM96" s="52"/>
      <c r="EJN96" s="52"/>
      <c r="EJO96" s="52"/>
      <c r="EJP96" s="52"/>
      <c r="EJQ96" s="52"/>
      <c r="EJR96" s="52"/>
      <c r="EJS96" s="52"/>
      <c r="EJT96" s="52"/>
      <c r="EJU96" s="52"/>
      <c r="EJV96" s="52"/>
      <c r="EJW96" s="52"/>
      <c r="EJX96" s="52"/>
      <c r="EJY96" s="52"/>
      <c r="EJZ96" s="52"/>
      <c r="EKA96" s="52"/>
      <c r="EKB96" s="52"/>
      <c r="EKC96" s="52"/>
      <c r="EKD96" s="52"/>
      <c r="EKE96" s="52"/>
      <c r="EKF96" s="52"/>
      <c r="EKG96" s="52"/>
      <c r="EKH96" s="52"/>
      <c r="EKI96" s="52"/>
      <c r="EKJ96" s="52"/>
      <c r="EKK96" s="52"/>
      <c r="EKL96" s="52"/>
      <c r="EKM96" s="52"/>
      <c r="EKN96" s="52"/>
      <c r="EKO96" s="52"/>
      <c r="EKP96" s="52"/>
      <c r="EKQ96" s="52"/>
      <c r="EKR96" s="52"/>
      <c r="EKS96" s="52"/>
      <c r="EKT96" s="52"/>
      <c r="EKU96" s="52"/>
      <c r="EKV96" s="52"/>
      <c r="EKW96" s="52"/>
      <c r="EKX96" s="52"/>
      <c r="EKY96" s="52"/>
      <c r="EKZ96" s="52"/>
      <c r="ELA96" s="52"/>
      <c r="ELB96" s="52"/>
      <c r="ELC96" s="52"/>
      <c r="ELD96" s="52"/>
      <c r="ELE96" s="52"/>
      <c r="ELF96" s="52"/>
      <c r="ELG96" s="52"/>
      <c r="ELH96" s="52"/>
      <c r="ELI96" s="52"/>
      <c r="ELJ96" s="52"/>
      <c r="ELK96" s="52"/>
      <c r="ELL96" s="52"/>
      <c r="ELM96" s="52"/>
      <c r="ELN96" s="52"/>
      <c r="ELO96" s="52"/>
      <c r="ELP96" s="52"/>
      <c r="ELQ96" s="52"/>
      <c r="ELR96" s="52"/>
      <c r="ELS96" s="52"/>
      <c r="ELT96" s="52"/>
      <c r="ELU96" s="52"/>
      <c r="ELV96" s="52"/>
      <c r="ELW96" s="52"/>
      <c r="ELX96" s="52"/>
      <c r="ELY96" s="52"/>
      <c r="ELZ96" s="52"/>
      <c r="EMA96" s="52"/>
      <c r="EMB96" s="52"/>
      <c r="EMC96" s="52"/>
      <c r="EMD96" s="52"/>
      <c r="EME96" s="52"/>
      <c r="EMF96" s="52"/>
      <c r="EMG96" s="52"/>
      <c r="EMH96" s="52"/>
      <c r="EMI96" s="52"/>
      <c r="EMJ96" s="52"/>
      <c r="EMK96" s="52"/>
      <c r="EML96" s="52"/>
      <c r="EMM96" s="52"/>
      <c r="EMN96" s="52"/>
      <c r="EMO96" s="52"/>
      <c r="EMP96" s="52"/>
      <c r="EMQ96" s="52"/>
      <c r="EMR96" s="52"/>
      <c r="EMS96" s="52"/>
      <c r="EMT96" s="52"/>
      <c r="EMU96" s="52"/>
      <c r="EMV96" s="52"/>
      <c r="EMW96" s="52"/>
      <c r="EMX96" s="52"/>
      <c r="EMY96" s="52"/>
      <c r="EMZ96" s="52"/>
      <c r="ENA96" s="52"/>
      <c r="ENB96" s="52"/>
      <c r="ENC96" s="52"/>
      <c r="END96" s="52"/>
      <c r="ENE96" s="52"/>
      <c r="ENF96" s="52"/>
      <c r="ENG96" s="52"/>
      <c r="ENH96" s="52"/>
      <c r="ENI96" s="52"/>
      <c r="ENJ96" s="52"/>
      <c r="ENK96" s="52"/>
      <c r="ENL96" s="52"/>
      <c r="ENM96" s="52"/>
      <c r="ENN96" s="52"/>
      <c r="ENO96" s="52"/>
      <c r="ENP96" s="52"/>
      <c r="ENQ96" s="52"/>
      <c r="ENR96" s="52"/>
      <c r="ENS96" s="52"/>
      <c r="ENT96" s="52"/>
      <c r="ENU96" s="52"/>
      <c r="ENV96" s="52"/>
      <c r="ENW96" s="52"/>
      <c r="ENX96" s="52"/>
      <c r="ENY96" s="52"/>
      <c r="ENZ96" s="52"/>
      <c r="EOA96" s="52"/>
      <c r="EOB96" s="52"/>
      <c r="EOC96" s="52"/>
      <c r="EOD96" s="52"/>
      <c r="EOE96" s="52"/>
      <c r="EOF96" s="52"/>
      <c r="EOG96" s="52"/>
      <c r="EOH96" s="52"/>
      <c r="EOI96" s="52"/>
      <c r="EOJ96" s="52"/>
      <c r="EOK96" s="52"/>
      <c r="EOL96" s="52"/>
      <c r="EOM96" s="52"/>
      <c r="EON96" s="52"/>
      <c r="EOO96" s="52"/>
      <c r="EOP96" s="52"/>
      <c r="EOQ96" s="52"/>
      <c r="EOR96" s="52"/>
      <c r="EOS96" s="52"/>
      <c r="EOT96" s="52"/>
      <c r="EOU96" s="52"/>
      <c r="EOV96" s="52"/>
      <c r="EOW96" s="52"/>
      <c r="EOX96" s="52"/>
      <c r="EOY96" s="52"/>
      <c r="EOZ96" s="52"/>
      <c r="EPA96" s="52"/>
      <c r="EPB96" s="52"/>
      <c r="EPC96" s="52"/>
      <c r="EPD96" s="52"/>
      <c r="EPE96" s="52"/>
      <c r="EPF96" s="52"/>
      <c r="EPG96" s="52"/>
      <c r="EPH96" s="52"/>
      <c r="EPI96" s="52"/>
      <c r="EPJ96" s="52"/>
      <c r="EPK96" s="52"/>
      <c r="EPL96" s="52"/>
      <c r="EPM96" s="52"/>
      <c r="EPN96" s="52"/>
      <c r="EPO96" s="52"/>
      <c r="EPP96" s="52"/>
      <c r="EPQ96" s="52"/>
      <c r="EPR96" s="52"/>
      <c r="EPS96" s="52"/>
      <c r="EPT96" s="52"/>
      <c r="EPU96" s="52"/>
      <c r="EPV96" s="52"/>
      <c r="EPW96" s="52"/>
      <c r="EPX96" s="52"/>
      <c r="EPY96" s="52"/>
      <c r="EPZ96" s="52"/>
      <c r="EQA96" s="52"/>
      <c r="EQB96" s="52"/>
      <c r="EQC96" s="52"/>
      <c r="EQD96" s="52"/>
      <c r="EQE96" s="52"/>
      <c r="EQF96" s="52"/>
      <c r="EQG96" s="52"/>
      <c r="EQH96" s="52"/>
      <c r="EQI96" s="52"/>
      <c r="EQJ96" s="52"/>
      <c r="EQK96" s="52"/>
      <c r="EQL96" s="52"/>
      <c r="EQM96" s="52"/>
      <c r="EQN96" s="52"/>
      <c r="EQO96" s="52"/>
      <c r="EQP96" s="52"/>
      <c r="EQQ96" s="52"/>
      <c r="EQR96" s="52"/>
      <c r="EQS96" s="52"/>
      <c r="EQT96" s="52"/>
      <c r="EQU96" s="52"/>
      <c r="EQV96" s="52"/>
      <c r="EQW96" s="52"/>
      <c r="EQX96" s="52"/>
      <c r="EQY96" s="52"/>
      <c r="EQZ96" s="52"/>
      <c r="ERA96" s="52"/>
      <c r="ERB96" s="52"/>
      <c r="ERC96" s="52"/>
      <c r="ERD96" s="52"/>
      <c r="ERE96" s="52"/>
      <c r="ERF96" s="52"/>
      <c r="ERG96" s="52"/>
      <c r="ERH96" s="52"/>
      <c r="ERI96" s="52"/>
      <c r="ERJ96" s="52"/>
      <c r="ERK96" s="52"/>
      <c r="ERL96" s="52"/>
      <c r="ERM96" s="52"/>
      <c r="ERN96" s="52"/>
      <c r="ERO96" s="52"/>
      <c r="ERP96" s="52"/>
      <c r="ERQ96" s="52"/>
      <c r="ERR96" s="52"/>
      <c r="ERS96" s="52"/>
      <c r="ERT96" s="52"/>
      <c r="ERU96" s="52"/>
      <c r="ERV96" s="52"/>
      <c r="ERW96" s="52"/>
      <c r="ERX96" s="52"/>
      <c r="ERY96" s="52"/>
      <c r="ERZ96" s="52"/>
      <c r="ESA96" s="52"/>
      <c r="ESB96" s="52"/>
      <c r="ESC96" s="52"/>
      <c r="ESD96" s="52"/>
      <c r="ESE96" s="52"/>
      <c r="ESF96" s="52"/>
      <c r="ESG96" s="52"/>
      <c r="ESH96" s="52"/>
      <c r="ESI96" s="52"/>
      <c r="ESJ96" s="52"/>
      <c r="ESK96" s="52"/>
      <c r="ESL96" s="52"/>
      <c r="ESM96" s="52"/>
      <c r="ESN96" s="52"/>
      <c r="ESO96" s="52"/>
      <c r="ESP96" s="52"/>
      <c r="ESQ96" s="52"/>
      <c r="ESR96" s="52"/>
      <c r="ESS96" s="52"/>
      <c r="EST96" s="52"/>
      <c r="ESU96" s="52"/>
      <c r="ESV96" s="52"/>
      <c r="ESW96" s="52"/>
      <c r="ESX96" s="52"/>
      <c r="ESY96" s="52"/>
      <c r="ESZ96" s="52"/>
      <c r="ETA96" s="52"/>
      <c r="ETB96" s="52"/>
      <c r="ETC96" s="52"/>
      <c r="ETD96" s="52"/>
      <c r="ETE96" s="52"/>
      <c r="ETF96" s="52"/>
      <c r="ETG96" s="52"/>
      <c r="ETH96" s="52"/>
      <c r="ETI96" s="52"/>
      <c r="ETJ96" s="52"/>
      <c r="ETK96" s="52"/>
      <c r="ETL96" s="52"/>
      <c r="ETM96" s="52"/>
      <c r="ETN96" s="52"/>
      <c r="ETO96" s="52"/>
      <c r="ETP96" s="52"/>
      <c r="ETQ96" s="52"/>
      <c r="ETR96" s="52"/>
      <c r="ETS96" s="52"/>
      <c r="ETT96" s="52"/>
      <c r="ETU96" s="52"/>
      <c r="ETV96" s="52"/>
      <c r="ETW96" s="52"/>
      <c r="ETX96" s="52"/>
      <c r="ETY96" s="52"/>
      <c r="ETZ96" s="52"/>
      <c r="EUA96" s="52"/>
      <c r="EUB96" s="52"/>
      <c r="EUC96" s="52"/>
      <c r="EUD96" s="52"/>
      <c r="EUE96" s="52"/>
      <c r="EUF96" s="52"/>
      <c r="EUG96" s="52"/>
      <c r="EUH96" s="52"/>
      <c r="EUI96" s="52"/>
      <c r="EUJ96" s="52"/>
      <c r="EUK96" s="52"/>
      <c r="EUL96" s="52"/>
      <c r="EUM96" s="52"/>
      <c r="EUN96" s="52"/>
      <c r="EUO96" s="52"/>
      <c r="EUP96" s="52"/>
      <c r="EUQ96" s="52"/>
      <c r="EUR96" s="52"/>
      <c r="EUS96" s="52"/>
      <c r="EUT96" s="52"/>
      <c r="EUU96" s="52"/>
      <c r="EUV96" s="52"/>
      <c r="EUW96" s="52"/>
      <c r="EUX96" s="52"/>
      <c r="EUY96" s="52"/>
      <c r="EUZ96" s="52"/>
      <c r="EVA96" s="52"/>
      <c r="EVB96" s="52"/>
      <c r="EVC96" s="52"/>
      <c r="EVD96" s="52"/>
      <c r="EVE96" s="52"/>
      <c r="EVF96" s="52"/>
      <c r="EVG96" s="52"/>
      <c r="EVH96" s="52"/>
      <c r="EVI96" s="52"/>
      <c r="EVJ96" s="52"/>
      <c r="EVK96" s="52"/>
      <c r="EVL96" s="52"/>
      <c r="EVM96" s="52"/>
      <c r="EVN96" s="52"/>
      <c r="EVO96" s="52"/>
      <c r="EVP96" s="52"/>
      <c r="EVQ96" s="52"/>
      <c r="EVR96" s="52"/>
      <c r="EVS96" s="52"/>
      <c r="EVT96" s="52"/>
      <c r="EVU96" s="52"/>
      <c r="EVV96" s="52"/>
      <c r="EVW96" s="52"/>
      <c r="EVX96" s="52"/>
      <c r="EVY96" s="52"/>
      <c r="EVZ96" s="52"/>
      <c r="EWA96" s="52"/>
      <c r="EWB96" s="52"/>
      <c r="EWC96" s="52"/>
      <c r="EWD96" s="52"/>
      <c r="EWE96" s="52"/>
      <c r="EWF96" s="52"/>
      <c r="EWG96" s="52"/>
      <c r="EWH96" s="52"/>
      <c r="EWI96" s="52"/>
      <c r="EWJ96" s="52"/>
      <c r="EWK96" s="52"/>
      <c r="EWL96" s="52"/>
      <c r="EWM96" s="52"/>
      <c r="EWN96" s="52"/>
      <c r="EWO96" s="52"/>
      <c r="EWP96" s="52"/>
      <c r="EWQ96" s="52"/>
      <c r="EWR96" s="52"/>
      <c r="EWS96" s="52"/>
      <c r="EWT96" s="52"/>
      <c r="EWU96" s="52"/>
      <c r="EWV96" s="52"/>
      <c r="EWW96" s="52"/>
      <c r="EWX96" s="52"/>
      <c r="EWY96" s="52"/>
      <c r="EWZ96" s="52"/>
      <c r="EXA96" s="52"/>
      <c r="EXB96" s="52"/>
      <c r="EXC96" s="52"/>
      <c r="EXD96" s="52"/>
      <c r="EXE96" s="52"/>
      <c r="EXF96" s="52"/>
      <c r="EXG96" s="52"/>
      <c r="EXH96" s="52"/>
      <c r="EXI96" s="52"/>
      <c r="EXJ96" s="52"/>
      <c r="EXK96" s="52"/>
      <c r="EXL96" s="52"/>
      <c r="EXM96" s="52"/>
      <c r="EXN96" s="52"/>
      <c r="EXO96" s="52"/>
      <c r="EXP96" s="52"/>
      <c r="EXQ96" s="52"/>
      <c r="EXR96" s="52"/>
      <c r="EXS96" s="52"/>
      <c r="EXT96" s="52"/>
      <c r="EXU96" s="52"/>
      <c r="EXV96" s="52"/>
      <c r="EXW96" s="52"/>
      <c r="EXX96" s="52"/>
      <c r="EXY96" s="52"/>
      <c r="EXZ96" s="52"/>
      <c r="EYA96" s="52"/>
      <c r="EYB96" s="52"/>
      <c r="EYC96" s="52"/>
      <c r="EYD96" s="52"/>
      <c r="EYE96" s="52"/>
      <c r="EYF96" s="52"/>
      <c r="EYG96" s="52"/>
      <c r="EYH96" s="52"/>
      <c r="EYI96" s="52"/>
      <c r="EYJ96" s="52"/>
      <c r="EYK96" s="52"/>
      <c r="EYL96" s="52"/>
      <c r="EYM96" s="52"/>
      <c r="EYN96" s="52"/>
      <c r="EYO96" s="52"/>
      <c r="EYP96" s="52"/>
      <c r="EYQ96" s="52"/>
      <c r="EYR96" s="52"/>
      <c r="EYS96" s="52"/>
      <c r="EYT96" s="52"/>
      <c r="EYU96" s="52"/>
      <c r="EYV96" s="52"/>
      <c r="EYW96" s="52"/>
      <c r="EYX96" s="52"/>
      <c r="EYY96" s="52"/>
      <c r="EYZ96" s="52"/>
      <c r="EZA96" s="52"/>
      <c r="EZB96" s="52"/>
      <c r="EZC96" s="52"/>
      <c r="EZD96" s="52"/>
      <c r="EZE96" s="52"/>
      <c r="EZF96" s="52"/>
      <c r="EZG96" s="52"/>
      <c r="EZH96" s="52"/>
      <c r="EZI96" s="52"/>
      <c r="EZJ96" s="52"/>
      <c r="EZK96" s="52"/>
      <c r="EZL96" s="52"/>
      <c r="EZM96" s="52"/>
      <c r="EZN96" s="52"/>
      <c r="EZO96" s="52"/>
      <c r="EZP96" s="52"/>
      <c r="EZQ96" s="52"/>
      <c r="EZR96" s="52"/>
      <c r="EZS96" s="52"/>
      <c r="EZT96" s="52"/>
      <c r="EZU96" s="52"/>
      <c r="EZV96" s="52"/>
      <c r="EZW96" s="52"/>
      <c r="EZX96" s="52"/>
      <c r="EZY96" s="52"/>
      <c r="EZZ96" s="52"/>
      <c r="FAA96" s="52"/>
      <c r="FAB96" s="52"/>
      <c r="FAC96" s="52"/>
      <c r="FAD96" s="52"/>
      <c r="FAE96" s="52"/>
      <c r="FAF96" s="52"/>
      <c r="FAG96" s="52"/>
      <c r="FAH96" s="52"/>
      <c r="FAI96" s="52"/>
      <c r="FAJ96" s="52"/>
      <c r="FAK96" s="52"/>
      <c r="FAL96" s="52"/>
      <c r="FAM96" s="52"/>
      <c r="FAN96" s="52"/>
      <c r="FAO96" s="52"/>
      <c r="FAP96" s="52"/>
      <c r="FAQ96" s="52"/>
      <c r="FAR96" s="52"/>
      <c r="FAS96" s="52"/>
      <c r="FAT96" s="52"/>
      <c r="FAU96" s="52"/>
      <c r="FAV96" s="52"/>
      <c r="FAW96" s="52"/>
      <c r="FAX96" s="52"/>
      <c r="FAY96" s="52"/>
      <c r="FAZ96" s="52"/>
      <c r="FBA96" s="52"/>
      <c r="FBB96" s="52"/>
      <c r="FBC96" s="52"/>
      <c r="FBD96" s="52"/>
      <c r="FBE96" s="52"/>
      <c r="FBF96" s="52"/>
      <c r="FBG96" s="52"/>
      <c r="FBH96" s="52"/>
      <c r="FBI96" s="52"/>
      <c r="FBJ96" s="52"/>
      <c r="FBK96" s="52"/>
      <c r="FBL96" s="52"/>
      <c r="FBM96" s="52"/>
      <c r="FBN96" s="52"/>
      <c r="FBO96" s="52"/>
      <c r="FBP96" s="52"/>
      <c r="FBQ96" s="52"/>
      <c r="FBR96" s="52"/>
      <c r="FBS96" s="52"/>
      <c r="FBT96" s="52"/>
      <c r="FBU96" s="52"/>
      <c r="FBV96" s="52"/>
      <c r="FBW96" s="52"/>
      <c r="FBX96" s="52"/>
      <c r="FBY96" s="52"/>
      <c r="FBZ96" s="52"/>
      <c r="FCA96" s="52"/>
      <c r="FCB96" s="52"/>
      <c r="FCC96" s="52"/>
      <c r="FCD96" s="52"/>
      <c r="FCE96" s="52"/>
      <c r="FCF96" s="52"/>
      <c r="FCG96" s="52"/>
      <c r="FCH96" s="52"/>
      <c r="FCI96" s="52"/>
      <c r="FCJ96" s="52"/>
      <c r="FCK96" s="52"/>
      <c r="FCL96" s="52"/>
      <c r="FCM96" s="52"/>
      <c r="FCN96" s="52"/>
      <c r="FCO96" s="52"/>
      <c r="FCP96" s="52"/>
      <c r="FCQ96" s="52"/>
      <c r="FCR96" s="52"/>
      <c r="FCS96" s="52"/>
      <c r="FCT96" s="52"/>
      <c r="FCU96" s="52"/>
      <c r="FCV96" s="52"/>
      <c r="FCW96" s="52"/>
      <c r="FCX96" s="52"/>
      <c r="FCY96" s="52"/>
      <c r="FCZ96" s="52"/>
      <c r="FDA96" s="52"/>
      <c r="FDB96" s="52"/>
      <c r="FDC96" s="52"/>
      <c r="FDD96" s="52"/>
      <c r="FDE96" s="52"/>
      <c r="FDF96" s="52"/>
      <c r="FDG96" s="52"/>
      <c r="FDH96" s="52"/>
      <c r="FDI96" s="52"/>
      <c r="FDJ96" s="52"/>
      <c r="FDK96" s="52"/>
      <c r="FDL96" s="52"/>
      <c r="FDM96" s="52"/>
      <c r="FDN96" s="52"/>
      <c r="FDO96" s="52"/>
      <c r="FDP96" s="52"/>
      <c r="FDQ96" s="52"/>
      <c r="FDR96" s="52"/>
      <c r="FDS96" s="52"/>
      <c r="FDT96" s="52"/>
      <c r="FDU96" s="52"/>
      <c r="FDV96" s="52"/>
      <c r="FDW96" s="52"/>
      <c r="FDX96" s="52"/>
      <c r="FDY96" s="52"/>
      <c r="FDZ96" s="52"/>
      <c r="FEA96" s="52"/>
      <c r="FEB96" s="52"/>
      <c r="FEC96" s="52"/>
      <c r="FED96" s="52"/>
      <c r="FEE96" s="52"/>
      <c r="FEF96" s="52"/>
      <c r="FEG96" s="52"/>
      <c r="FEH96" s="52"/>
      <c r="FEI96" s="52"/>
      <c r="FEJ96" s="52"/>
      <c r="FEK96" s="52"/>
      <c r="FEL96" s="52"/>
      <c r="FEM96" s="52"/>
      <c r="FEN96" s="52"/>
      <c r="FEO96" s="52"/>
      <c r="FEP96" s="52"/>
      <c r="FEQ96" s="52"/>
      <c r="FER96" s="52"/>
      <c r="FES96" s="52"/>
      <c r="FET96" s="52"/>
      <c r="FEU96" s="52"/>
      <c r="FEV96" s="52"/>
      <c r="FEW96" s="52"/>
      <c r="FEX96" s="52"/>
      <c r="FEY96" s="52"/>
      <c r="FEZ96" s="52"/>
      <c r="FFA96" s="52"/>
      <c r="FFB96" s="52"/>
      <c r="FFC96" s="52"/>
      <c r="FFD96" s="52"/>
      <c r="FFE96" s="52"/>
      <c r="FFF96" s="52"/>
      <c r="FFG96" s="52"/>
      <c r="FFH96" s="52"/>
      <c r="FFI96" s="52"/>
      <c r="FFJ96" s="52"/>
      <c r="FFK96" s="52"/>
      <c r="FFL96" s="52"/>
      <c r="FFM96" s="52"/>
      <c r="FFN96" s="52"/>
      <c r="FFO96" s="52"/>
      <c r="FFP96" s="52"/>
      <c r="FFQ96" s="52"/>
      <c r="FFR96" s="52"/>
      <c r="FFS96" s="52"/>
      <c r="FFT96" s="52"/>
      <c r="FFU96" s="52"/>
      <c r="FFV96" s="52"/>
      <c r="FFW96" s="52"/>
      <c r="FFX96" s="52"/>
      <c r="FFY96" s="52"/>
      <c r="FFZ96" s="52"/>
      <c r="FGA96" s="52"/>
      <c r="FGB96" s="52"/>
      <c r="FGC96" s="52"/>
      <c r="FGD96" s="52"/>
      <c r="FGE96" s="52"/>
      <c r="FGF96" s="52"/>
      <c r="FGG96" s="52"/>
      <c r="FGH96" s="52"/>
      <c r="FGI96" s="52"/>
      <c r="FGJ96" s="52"/>
      <c r="FGK96" s="52"/>
      <c r="FGL96" s="52"/>
      <c r="FGM96" s="52"/>
      <c r="FGN96" s="52"/>
      <c r="FGO96" s="52"/>
      <c r="FGP96" s="52"/>
      <c r="FGQ96" s="52"/>
      <c r="FGR96" s="52"/>
      <c r="FGS96" s="52"/>
      <c r="FGT96" s="52"/>
      <c r="FGU96" s="52"/>
      <c r="FGV96" s="52"/>
      <c r="FGW96" s="52"/>
      <c r="FGX96" s="52"/>
      <c r="FGY96" s="52"/>
      <c r="FGZ96" s="52"/>
      <c r="FHA96" s="52"/>
      <c r="FHB96" s="52"/>
      <c r="FHC96" s="52"/>
      <c r="FHD96" s="52"/>
      <c r="FHE96" s="52"/>
      <c r="FHF96" s="52"/>
      <c r="FHG96" s="52"/>
      <c r="FHH96" s="52"/>
      <c r="FHI96" s="52"/>
      <c r="FHJ96" s="52"/>
      <c r="FHK96" s="52"/>
      <c r="FHL96" s="52"/>
      <c r="FHM96" s="52"/>
      <c r="FHN96" s="52"/>
      <c r="FHO96" s="52"/>
      <c r="FHP96" s="52"/>
      <c r="FHQ96" s="52"/>
      <c r="FHR96" s="52"/>
      <c r="FHS96" s="52"/>
      <c r="FHT96" s="52"/>
      <c r="FHU96" s="52"/>
      <c r="FHV96" s="52"/>
      <c r="FHW96" s="52"/>
      <c r="FHX96" s="52"/>
      <c r="FHY96" s="52"/>
      <c r="FHZ96" s="52"/>
      <c r="FIA96" s="52"/>
      <c r="FIB96" s="52"/>
      <c r="FIC96" s="52"/>
      <c r="FID96" s="52"/>
      <c r="FIE96" s="52"/>
      <c r="FIF96" s="52"/>
      <c r="FIG96" s="52"/>
      <c r="FIH96" s="52"/>
      <c r="FII96" s="52"/>
      <c r="FIJ96" s="52"/>
      <c r="FIK96" s="52"/>
      <c r="FIL96" s="52"/>
      <c r="FIM96" s="52"/>
      <c r="FIN96" s="52"/>
      <c r="FIO96" s="52"/>
      <c r="FIP96" s="52"/>
      <c r="FIQ96" s="52"/>
      <c r="FIR96" s="52"/>
      <c r="FIS96" s="52"/>
      <c r="FIT96" s="52"/>
      <c r="FIU96" s="52"/>
      <c r="FIV96" s="52"/>
      <c r="FIW96" s="52"/>
      <c r="FIX96" s="52"/>
      <c r="FIY96" s="52"/>
      <c r="FIZ96" s="52"/>
      <c r="FJA96" s="52"/>
      <c r="FJB96" s="52"/>
      <c r="FJC96" s="52"/>
      <c r="FJD96" s="52"/>
      <c r="FJE96" s="52"/>
      <c r="FJF96" s="52"/>
      <c r="FJG96" s="52"/>
      <c r="FJH96" s="52"/>
      <c r="FJI96" s="52"/>
      <c r="FJJ96" s="52"/>
      <c r="FJK96" s="52"/>
      <c r="FJL96" s="52"/>
      <c r="FJM96" s="52"/>
      <c r="FJN96" s="52"/>
      <c r="FJO96" s="52"/>
      <c r="FJP96" s="52"/>
      <c r="FJQ96" s="52"/>
      <c r="FJR96" s="52"/>
      <c r="FJS96" s="52"/>
      <c r="FJT96" s="52"/>
      <c r="FJU96" s="52"/>
      <c r="FJV96" s="52"/>
      <c r="FJW96" s="52"/>
      <c r="FJX96" s="52"/>
      <c r="FJY96" s="52"/>
      <c r="FJZ96" s="52"/>
      <c r="FKA96" s="52"/>
      <c r="FKB96" s="52"/>
      <c r="FKC96" s="52"/>
      <c r="FKD96" s="52"/>
      <c r="FKE96" s="52"/>
      <c r="FKF96" s="52"/>
      <c r="FKG96" s="52"/>
      <c r="FKH96" s="52"/>
      <c r="FKI96" s="52"/>
      <c r="FKJ96" s="52"/>
      <c r="FKK96" s="52"/>
      <c r="FKL96" s="52"/>
      <c r="FKM96" s="52"/>
      <c r="FKN96" s="52"/>
      <c r="FKO96" s="52"/>
      <c r="FKP96" s="52"/>
      <c r="FKQ96" s="52"/>
      <c r="FKR96" s="52"/>
      <c r="FKS96" s="52"/>
      <c r="FKT96" s="52"/>
      <c r="FKU96" s="52"/>
      <c r="FKV96" s="52"/>
      <c r="FKW96" s="52"/>
      <c r="FKX96" s="52"/>
      <c r="FKY96" s="52"/>
      <c r="FKZ96" s="52"/>
      <c r="FLA96" s="52"/>
      <c r="FLB96" s="52"/>
      <c r="FLC96" s="52"/>
      <c r="FLD96" s="52"/>
      <c r="FLE96" s="52"/>
      <c r="FLF96" s="52"/>
      <c r="FLG96" s="52"/>
      <c r="FLH96" s="52"/>
      <c r="FLI96" s="52"/>
      <c r="FLJ96" s="52"/>
      <c r="FLK96" s="52"/>
      <c r="FLL96" s="52"/>
      <c r="FLM96" s="52"/>
      <c r="FLN96" s="52"/>
      <c r="FLO96" s="52"/>
      <c r="FLP96" s="52"/>
      <c r="FLQ96" s="52"/>
      <c r="FLR96" s="52"/>
      <c r="FLS96" s="52"/>
      <c r="FLT96" s="52"/>
      <c r="FLU96" s="52"/>
      <c r="FLV96" s="52"/>
      <c r="FLW96" s="52"/>
      <c r="FLX96" s="52"/>
      <c r="FLY96" s="52"/>
      <c r="FLZ96" s="52"/>
      <c r="FMA96" s="52"/>
      <c r="FMB96" s="52"/>
      <c r="FMC96" s="52"/>
      <c r="FMD96" s="52"/>
      <c r="FME96" s="52"/>
      <c r="FMF96" s="52"/>
      <c r="FMG96" s="52"/>
      <c r="FMH96" s="52"/>
      <c r="FMI96" s="52"/>
      <c r="FMJ96" s="52"/>
      <c r="FMK96" s="52"/>
      <c r="FML96" s="52"/>
      <c r="FMM96" s="52"/>
      <c r="FMN96" s="52"/>
      <c r="FMO96" s="52"/>
      <c r="FMP96" s="52"/>
      <c r="FMQ96" s="52"/>
      <c r="FMR96" s="52"/>
      <c r="FMS96" s="52"/>
      <c r="FMT96" s="52"/>
      <c r="FMU96" s="52"/>
      <c r="FMV96" s="52"/>
      <c r="FMW96" s="52"/>
      <c r="FMX96" s="52"/>
      <c r="FMY96" s="52"/>
      <c r="FMZ96" s="52"/>
      <c r="FNA96" s="52"/>
      <c r="FNB96" s="52"/>
      <c r="FNC96" s="52"/>
      <c r="FND96" s="52"/>
      <c r="FNE96" s="52"/>
      <c r="FNF96" s="52"/>
      <c r="FNG96" s="52"/>
      <c r="FNH96" s="52"/>
      <c r="FNI96" s="52"/>
      <c r="FNJ96" s="52"/>
      <c r="FNK96" s="52"/>
      <c r="FNL96" s="52"/>
      <c r="FNM96" s="52"/>
      <c r="FNN96" s="52"/>
      <c r="FNO96" s="52"/>
      <c r="FNP96" s="52"/>
      <c r="FNQ96" s="52"/>
      <c r="FNR96" s="52"/>
      <c r="FNS96" s="52"/>
      <c r="FNT96" s="52"/>
      <c r="FNU96" s="52"/>
      <c r="FNV96" s="52"/>
      <c r="FNW96" s="52"/>
      <c r="FNX96" s="52"/>
      <c r="FNY96" s="52"/>
      <c r="FNZ96" s="52"/>
      <c r="FOA96" s="52"/>
      <c r="FOB96" s="52"/>
      <c r="FOC96" s="52"/>
      <c r="FOD96" s="52"/>
      <c r="FOE96" s="52"/>
      <c r="FOF96" s="52"/>
      <c r="FOG96" s="52"/>
      <c r="FOH96" s="52"/>
      <c r="FOI96" s="52"/>
      <c r="FOJ96" s="52"/>
      <c r="FOK96" s="52"/>
      <c r="FOL96" s="52"/>
      <c r="FOM96" s="52"/>
      <c r="FON96" s="52"/>
      <c r="FOO96" s="52"/>
      <c r="FOP96" s="52"/>
      <c r="FOQ96" s="52"/>
      <c r="FOR96" s="52"/>
      <c r="FOS96" s="52"/>
      <c r="FOT96" s="52"/>
      <c r="FOU96" s="52"/>
      <c r="FOV96" s="52"/>
      <c r="FOW96" s="52"/>
      <c r="FOX96" s="52"/>
      <c r="FOY96" s="52"/>
      <c r="FOZ96" s="52"/>
      <c r="FPA96" s="52"/>
      <c r="FPB96" s="52"/>
      <c r="FPC96" s="52"/>
      <c r="FPD96" s="52"/>
      <c r="FPE96" s="52"/>
      <c r="FPF96" s="52"/>
      <c r="FPG96" s="52"/>
      <c r="FPH96" s="52"/>
      <c r="FPI96" s="52"/>
      <c r="FPJ96" s="52"/>
      <c r="FPK96" s="52"/>
      <c r="FPL96" s="52"/>
      <c r="FPM96" s="52"/>
      <c r="FPN96" s="52"/>
      <c r="FPO96" s="52"/>
      <c r="FPP96" s="52"/>
      <c r="FPQ96" s="52"/>
      <c r="FPR96" s="52"/>
      <c r="FPS96" s="52"/>
      <c r="FPT96" s="52"/>
      <c r="FPU96" s="52"/>
      <c r="FPV96" s="52"/>
      <c r="FPW96" s="52"/>
      <c r="FPX96" s="52"/>
      <c r="FPY96" s="52"/>
      <c r="FPZ96" s="52"/>
      <c r="FQA96" s="52"/>
      <c r="FQB96" s="52"/>
      <c r="FQC96" s="52"/>
      <c r="FQD96" s="52"/>
      <c r="FQE96" s="52"/>
      <c r="FQF96" s="52"/>
      <c r="FQG96" s="52"/>
      <c r="FQH96" s="52"/>
      <c r="FQI96" s="52"/>
      <c r="FQJ96" s="52"/>
      <c r="FQK96" s="52"/>
      <c r="FQL96" s="52"/>
      <c r="FQM96" s="52"/>
      <c r="FQN96" s="52"/>
      <c r="FQO96" s="52"/>
      <c r="FQP96" s="52"/>
      <c r="FQQ96" s="52"/>
      <c r="FQR96" s="52"/>
      <c r="FQS96" s="52"/>
      <c r="FQT96" s="52"/>
      <c r="FQU96" s="52"/>
      <c r="FQV96" s="52"/>
      <c r="FQW96" s="52"/>
      <c r="FQX96" s="52"/>
      <c r="FQY96" s="52"/>
      <c r="FQZ96" s="52"/>
      <c r="FRA96" s="52"/>
      <c r="FRB96" s="52"/>
      <c r="FRC96" s="52"/>
      <c r="FRD96" s="52"/>
      <c r="FRE96" s="52"/>
      <c r="FRF96" s="52"/>
      <c r="FRG96" s="52"/>
      <c r="FRH96" s="52"/>
      <c r="FRI96" s="52"/>
      <c r="FRJ96" s="52"/>
      <c r="FRK96" s="52"/>
      <c r="FRL96" s="52"/>
      <c r="FRM96" s="52"/>
      <c r="FRN96" s="52"/>
      <c r="FRO96" s="52"/>
      <c r="FRP96" s="52"/>
      <c r="FRQ96" s="52"/>
      <c r="FRR96" s="52"/>
      <c r="FRS96" s="52"/>
      <c r="FRT96" s="52"/>
      <c r="FRU96" s="52"/>
      <c r="FRV96" s="52"/>
      <c r="FRW96" s="52"/>
      <c r="FRX96" s="52"/>
      <c r="FRY96" s="52"/>
      <c r="FRZ96" s="52"/>
      <c r="FSA96" s="52"/>
      <c r="FSB96" s="52"/>
      <c r="FSC96" s="52"/>
      <c r="FSD96" s="52"/>
      <c r="FSE96" s="52"/>
      <c r="FSF96" s="52"/>
      <c r="FSG96" s="52"/>
      <c r="FSH96" s="52"/>
      <c r="FSI96" s="52"/>
      <c r="FSJ96" s="52"/>
      <c r="FSK96" s="52"/>
      <c r="FSL96" s="52"/>
      <c r="FSM96" s="52"/>
      <c r="FSN96" s="52"/>
      <c r="FSO96" s="52"/>
      <c r="FSP96" s="52"/>
      <c r="FSQ96" s="52"/>
      <c r="FSR96" s="52"/>
      <c r="FSS96" s="52"/>
      <c r="FST96" s="52"/>
      <c r="FSU96" s="52"/>
      <c r="FSV96" s="52"/>
      <c r="FSW96" s="52"/>
      <c r="FSX96" s="52"/>
      <c r="FSY96" s="52"/>
      <c r="FSZ96" s="52"/>
      <c r="FTA96" s="52"/>
      <c r="FTB96" s="52"/>
      <c r="FTC96" s="52"/>
      <c r="FTD96" s="52"/>
      <c r="FTE96" s="52"/>
      <c r="FTF96" s="52"/>
      <c r="FTG96" s="52"/>
      <c r="FTH96" s="52"/>
      <c r="FTI96" s="52"/>
      <c r="FTJ96" s="52"/>
      <c r="FTK96" s="52"/>
      <c r="FTL96" s="52"/>
      <c r="FTM96" s="52"/>
      <c r="FTN96" s="52"/>
      <c r="FTO96" s="52"/>
      <c r="FTP96" s="52"/>
      <c r="FTQ96" s="52"/>
      <c r="FTR96" s="52"/>
      <c r="FTS96" s="52"/>
      <c r="FTT96" s="52"/>
      <c r="FTU96" s="52"/>
      <c r="FTV96" s="52"/>
      <c r="FTW96" s="52"/>
      <c r="FTX96" s="52"/>
      <c r="FTY96" s="52"/>
      <c r="FTZ96" s="52"/>
      <c r="FUA96" s="52"/>
      <c r="FUB96" s="52"/>
      <c r="FUC96" s="52"/>
      <c r="FUD96" s="52"/>
      <c r="FUE96" s="52"/>
      <c r="FUF96" s="52"/>
      <c r="FUG96" s="52"/>
      <c r="FUH96" s="52"/>
      <c r="FUI96" s="52"/>
      <c r="FUJ96" s="52"/>
      <c r="FUK96" s="52"/>
      <c r="FUL96" s="52"/>
      <c r="FUM96" s="52"/>
      <c r="FUN96" s="52"/>
      <c r="FUO96" s="52"/>
      <c r="FUP96" s="52"/>
      <c r="FUQ96" s="52"/>
      <c r="FUR96" s="52"/>
      <c r="FUS96" s="52"/>
      <c r="FUT96" s="52"/>
      <c r="FUU96" s="52"/>
      <c r="FUV96" s="52"/>
      <c r="FUW96" s="52"/>
      <c r="FUX96" s="52"/>
      <c r="FUY96" s="52"/>
      <c r="FUZ96" s="52"/>
      <c r="FVA96" s="52"/>
      <c r="FVB96" s="52"/>
      <c r="FVC96" s="52"/>
      <c r="FVD96" s="52"/>
      <c r="FVE96" s="52"/>
      <c r="FVF96" s="52"/>
      <c r="FVG96" s="52"/>
      <c r="FVH96" s="52"/>
      <c r="FVI96" s="52"/>
      <c r="FVJ96" s="52"/>
      <c r="FVK96" s="52"/>
      <c r="FVL96" s="52"/>
      <c r="FVM96" s="52"/>
      <c r="FVN96" s="52"/>
      <c r="FVO96" s="52"/>
      <c r="FVP96" s="52"/>
      <c r="FVQ96" s="52"/>
      <c r="FVR96" s="52"/>
      <c r="FVS96" s="52"/>
      <c r="FVT96" s="52"/>
      <c r="FVU96" s="52"/>
      <c r="FVV96" s="52"/>
      <c r="FVW96" s="52"/>
      <c r="FVX96" s="52"/>
      <c r="FVY96" s="52"/>
      <c r="FVZ96" s="52"/>
      <c r="FWA96" s="52"/>
      <c r="FWB96" s="52"/>
      <c r="FWC96" s="52"/>
      <c r="FWD96" s="52"/>
      <c r="FWE96" s="52"/>
      <c r="FWF96" s="52"/>
      <c r="FWG96" s="52"/>
      <c r="FWH96" s="52"/>
      <c r="FWI96" s="52"/>
      <c r="FWJ96" s="52"/>
      <c r="FWK96" s="52"/>
      <c r="FWL96" s="52"/>
      <c r="FWM96" s="52"/>
      <c r="FWN96" s="52"/>
      <c r="FWO96" s="52"/>
      <c r="FWP96" s="52"/>
      <c r="FWQ96" s="52"/>
      <c r="FWR96" s="52"/>
      <c r="FWS96" s="52"/>
      <c r="FWT96" s="52"/>
      <c r="FWU96" s="52"/>
      <c r="FWV96" s="52"/>
      <c r="FWW96" s="52"/>
      <c r="FWX96" s="52"/>
      <c r="FWY96" s="52"/>
      <c r="FWZ96" s="52"/>
      <c r="FXA96" s="52"/>
      <c r="FXB96" s="52"/>
      <c r="FXC96" s="52"/>
      <c r="FXD96" s="52"/>
      <c r="FXE96" s="52"/>
      <c r="FXF96" s="52"/>
      <c r="FXG96" s="52"/>
      <c r="FXH96" s="52"/>
      <c r="FXI96" s="52"/>
      <c r="FXJ96" s="52"/>
      <c r="FXK96" s="52"/>
      <c r="FXL96" s="52"/>
      <c r="FXM96" s="52"/>
      <c r="FXN96" s="52"/>
      <c r="FXO96" s="52"/>
      <c r="FXP96" s="52"/>
      <c r="FXQ96" s="52"/>
      <c r="FXR96" s="52"/>
      <c r="FXS96" s="52"/>
      <c r="FXT96" s="52"/>
      <c r="FXU96" s="52"/>
      <c r="FXV96" s="52"/>
      <c r="FXW96" s="52"/>
      <c r="FXX96" s="52"/>
      <c r="FXY96" s="52"/>
      <c r="FXZ96" s="52"/>
      <c r="FYA96" s="52"/>
      <c r="FYB96" s="52"/>
      <c r="FYC96" s="52"/>
      <c r="FYD96" s="52"/>
      <c r="FYE96" s="52"/>
      <c r="FYF96" s="52"/>
      <c r="FYG96" s="52"/>
      <c r="FYH96" s="52"/>
      <c r="FYI96" s="52"/>
      <c r="FYJ96" s="52"/>
      <c r="FYK96" s="52"/>
      <c r="FYL96" s="52"/>
      <c r="FYM96" s="52"/>
      <c r="FYN96" s="52"/>
      <c r="FYO96" s="52"/>
      <c r="FYP96" s="52"/>
      <c r="FYQ96" s="52"/>
      <c r="FYR96" s="52"/>
      <c r="FYS96" s="52"/>
      <c r="FYT96" s="52"/>
      <c r="FYU96" s="52"/>
      <c r="FYV96" s="52"/>
      <c r="FYW96" s="52"/>
      <c r="FYX96" s="52"/>
      <c r="FYY96" s="52"/>
      <c r="FYZ96" s="52"/>
      <c r="FZA96" s="52"/>
      <c r="FZB96" s="52"/>
      <c r="FZC96" s="52"/>
      <c r="FZD96" s="52"/>
      <c r="FZE96" s="52"/>
      <c r="FZF96" s="52"/>
      <c r="FZG96" s="52"/>
      <c r="FZH96" s="52"/>
      <c r="FZI96" s="52"/>
      <c r="FZJ96" s="52"/>
      <c r="FZK96" s="52"/>
      <c r="FZL96" s="52"/>
      <c r="FZM96" s="52"/>
      <c r="FZN96" s="52"/>
      <c r="FZO96" s="52"/>
      <c r="FZP96" s="52"/>
      <c r="FZQ96" s="52"/>
      <c r="FZR96" s="52"/>
      <c r="FZS96" s="52"/>
      <c r="FZT96" s="52"/>
      <c r="FZU96" s="52"/>
      <c r="FZV96" s="52"/>
      <c r="FZW96" s="52"/>
      <c r="FZX96" s="52"/>
      <c r="FZY96" s="52"/>
      <c r="FZZ96" s="52"/>
      <c r="GAA96" s="52"/>
      <c r="GAB96" s="52"/>
      <c r="GAC96" s="52"/>
      <c r="GAD96" s="52"/>
      <c r="GAE96" s="52"/>
      <c r="GAF96" s="52"/>
      <c r="GAG96" s="52"/>
      <c r="GAH96" s="52"/>
      <c r="GAI96" s="52"/>
      <c r="GAJ96" s="52"/>
      <c r="GAK96" s="52"/>
      <c r="GAL96" s="52"/>
      <c r="GAM96" s="52"/>
      <c r="GAN96" s="52"/>
      <c r="GAO96" s="52"/>
      <c r="GAP96" s="52"/>
      <c r="GAQ96" s="52"/>
      <c r="GAR96" s="52"/>
      <c r="GAS96" s="52"/>
      <c r="GAT96" s="52"/>
      <c r="GAU96" s="52"/>
      <c r="GAV96" s="52"/>
      <c r="GAW96" s="52"/>
      <c r="GAX96" s="52"/>
      <c r="GAY96" s="52"/>
      <c r="GAZ96" s="52"/>
      <c r="GBA96" s="52"/>
      <c r="GBB96" s="52"/>
      <c r="GBC96" s="52"/>
      <c r="GBD96" s="52"/>
      <c r="GBE96" s="52"/>
      <c r="GBF96" s="52"/>
      <c r="GBG96" s="52"/>
      <c r="GBH96" s="52"/>
      <c r="GBI96" s="52"/>
      <c r="GBJ96" s="52"/>
      <c r="GBK96" s="52"/>
      <c r="GBL96" s="52"/>
      <c r="GBM96" s="52"/>
      <c r="GBN96" s="52"/>
      <c r="GBO96" s="52"/>
      <c r="GBP96" s="52"/>
      <c r="GBQ96" s="52"/>
      <c r="GBR96" s="52"/>
      <c r="GBS96" s="52"/>
      <c r="GBT96" s="52"/>
      <c r="GBU96" s="52"/>
      <c r="GBV96" s="52"/>
      <c r="GBW96" s="52"/>
      <c r="GBX96" s="52"/>
      <c r="GBY96" s="52"/>
      <c r="GBZ96" s="52"/>
      <c r="GCA96" s="52"/>
      <c r="GCB96" s="52"/>
      <c r="GCC96" s="52"/>
      <c r="GCD96" s="52"/>
      <c r="GCE96" s="52"/>
      <c r="GCF96" s="52"/>
      <c r="GCG96" s="52"/>
      <c r="GCH96" s="52"/>
      <c r="GCI96" s="52"/>
      <c r="GCJ96" s="52"/>
      <c r="GCK96" s="52"/>
      <c r="GCL96" s="52"/>
      <c r="GCM96" s="52"/>
      <c r="GCN96" s="52"/>
      <c r="GCO96" s="52"/>
      <c r="GCP96" s="52"/>
      <c r="GCQ96" s="52"/>
      <c r="GCR96" s="52"/>
      <c r="GCS96" s="52"/>
      <c r="GCT96" s="52"/>
      <c r="GCU96" s="52"/>
      <c r="GCV96" s="52"/>
      <c r="GCW96" s="52"/>
      <c r="GCX96" s="52"/>
      <c r="GCY96" s="52"/>
      <c r="GCZ96" s="52"/>
      <c r="GDA96" s="52"/>
      <c r="GDB96" s="52"/>
      <c r="GDC96" s="52"/>
      <c r="GDD96" s="52"/>
      <c r="GDE96" s="52"/>
      <c r="GDF96" s="52"/>
      <c r="GDG96" s="52"/>
      <c r="GDH96" s="52"/>
      <c r="GDI96" s="52"/>
      <c r="GDJ96" s="52"/>
      <c r="GDK96" s="52"/>
      <c r="GDL96" s="52"/>
      <c r="GDM96" s="52"/>
      <c r="GDN96" s="52"/>
      <c r="GDO96" s="52"/>
      <c r="GDP96" s="52"/>
      <c r="GDQ96" s="52"/>
      <c r="GDR96" s="52"/>
      <c r="GDS96" s="52"/>
      <c r="GDT96" s="52"/>
      <c r="GDU96" s="52"/>
      <c r="GDV96" s="52"/>
      <c r="GDW96" s="52"/>
      <c r="GDX96" s="52"/>
      <c r="GDY96" s="52"/>
      <c r="GDZ96" s="52"/>
      <c r="GEA96" s="52"/>
      <c r="GEB96" s="52"/>
      <c r="GEC96" s="52"/>
      <c r="GED96" s="52"/>
      <c r="GEE96" s="52"/>
      <c r="GEF96" s="52"/>
      <c r="GEG96" s="52"/>
      <c r="GEH96" s="52"/>
      <c r="GEI96" s="52"/>
      <c r="GEJ96" s="52"/>
      <c r="GEK96" s="52"/>
      <c r="GEL96" s="52"/>
      <c r="GEM96" s="52"/>
      <c r="GEN96" s="52"/>
      <c r="GEO96" s="52"/>
      <c r="GEP96" s="52"/>
      <c r="GEQ96" s="52"/>
      <c r="GER96" s="52"/>
      <c r="GES96" s="52"/>
      <c r="GET96" s="52"/>
      <c r="GEU96" s="52"/>
      <c r="GEV96" s="52"/>
      <c r="GEW96" s="52"/>
      <c r="GEX96" s="52"/>
      <c r="GEY96" s="52"/>
      <c r="GEZ96" s="52"/>
      <c r="GFA96" s="52"/>
      <c r="GFB96" s="52"/>
      <c r="GFC96" s="52"/>
      <c r="GFD96" s="52"/>
      <c r="GFE96" s="52"/>
      <c r="GFF96" s="52"/>
      <c r="GFG96" s="52"/>
      <c r="GFH96" s="52"/>
      <c r="GFI96" s="52"/>
      <c r="GFJ96" s="52"/>
      <c r="GFK96" s="52"/>
      <c r="GFL96" s="52"/>
      <c r="GFM96" s="52"/>
      <c r="GFN96" s="52"/>
      <c r="GFO96" s="52"/>
      <c r="GFP96" s="52"/>
      <c r="GFQ96" s="52"/>
      <c r="GFR96" s="52"/>
      <c r="GFS96" s="52"/>
      <c r="GFT96" s="52"/>
      <c r="GFU96" s="52"/>
      <c r="GFV96" s="52"/>
      <c r="GFW96" s="52"/>
      <c r="GFX96" s="52"/>
      <c r="GFY96" s="52"/>
      <c r="GFZ96" s="52"/>
      <c r="GGA96" s="52"/>
      <c r="GGB96" s="52"/>
      <c r="GGC96" s="52"/>
      <c r="GGD96" s="52"/>
      <c r="GGE96" s="52"/>
      <c r="GGF96" s="52"/>
      <c r="GGG96" s="52"/>
      <c r="GGH96" s="52"/>
      <c r="GGI96" s="52"/>
      <c r="GGJ96" s="52"/>
      <c r="GGK96" s="52"/>
      <c r="GGL96" s="52"/>
      <c r="GGM96" s="52"/>
      <c r="GGN96" s="52"/>
      <c r="GGO96" s="52"/>
      <c r="GGP96" s="52"/>
      <c r="GGQ96" s="52"/>
      <c r="GGR96" s="52"/>
      <c r="GGS96" s="52"/>
      <c r="GGT96" s="52"/>
      <c r="GGU96" s="52"/>
      <c r="GGV96" s="52"/>
      <c r="GGW96" s="52"/>
      <c r="GGX96" s="52"/>
      <c r="GGY96" s="52"/>
      <c r="GGZ96" s="52"/>
      <c r="GHA96" s="52"/>
      <c r="GHB96" s="52"/>
      <c r="GHC96" s="52"/>
      <c r="GHD96" s="52"/>
      <c r="GHE96" s="52"/>
      <c r="GHF96" s="52"/>
      <c r="GHG96" s="52"/>
      <c r="GHH96" s="52"/>
      <c r="GHI96" s="52"/>
      <c r="GHJ96" s="52"/>
      <c r="GHK96" s="52"/>
      <c r="GHL96" s="52"/>
      <c r="GHM96" s="52"/>
      <c r="GHN96" s="52"/>
      <c r="GHO96" s="52"/>
      <c r="GHP96" s="52"/>
      <c r="GHQ96" s="52"/>
      <c r="GHR96" s="52"/>
      <c r="GHS96" s="52"/>
      <c r="GHT96" s="52"/>
      <c r="GHU96" s="52"/>
      <c r="GHV96" s="52"/>
      <c r="GHW96" s="52"/>
      <c r="GHX96" s="52"/>
      <c r="GHY96" s="52"/>
      <c r="GHZ96" s="52"/>
      <c r="GIA96" s="52"/>
      <c r="GIB96" s="52"/>
      <c r="GIC96" s="52"/>
      <c r="GID96" s="52"/>
      <c r="GIE96" s="52"/>
      <c r="GIF96" s="52"/>
      <c r="GIG96" s="52"/>
      <c r="GIH96" s="52"/>
      <c r="GII96" s="52"/>
      <c r="GIJ96" s="52"/>
      <c r="GIK96" s="52"/>
      <c r="GIL96" s="52"/>
      <c r="GIM96" s="52"/>
      <c r="GIN96" s="52"/>
      <c r="GIO96" s="52"/>
      <c r="GIP96" s="52"/>
      <c r="GIQ96" s="52"/>
      <c r="GIR96" s="52"/>
      <c r="GIS96" s="52"/>
      <c r="GIT96" s="52"/>
      <c r="GIU96" s="52"/>
      <c r="GIV96" s="52"/>
      <c r="GIW96" s="52"/>
      <c r="GIX96" s="52"/>
      <c r="GIY96" s="52"/>
      <c r="GIZ96" s="52"/>
      <c r="GJA96" s="52"/>
      <c r="GJB96" s="52"/>
      <c r="GJC96" s="52"/>
      <c r="GJD96" s="52"/>
      <c r="GJE96" s="52"/>
      <c r="GJF96" s="52"/>
      <c r="GJG96" s="52"/>
      <c r="GJH96" s="52"/>
      <c r="GJI96" s="52"/>
      <c r="GJJ96" s="52"/>
      <c r="GJK96" s="52"/>
      <c r="GJL96" s="52"/>
      <c r="GJM96" s="52"/>
      <c r="GJN96" s="52"/>
      <c r="GJO96" s="52"/>
      <c r="GJP96" s="52"/>
      <c r="GJQ96" s="52"/>
      <c r="GJR96" s="52"/>
      <c r="GJS96" s="52"/>
      <c r="GJT96" s="52"/>
      <c r="GJU96" s="52"/>
      <c r="GJV96" s="52"/>
      <c r="GJW96" s="52"/>
      <c r="GJX96" s="52"/>
      <c r="GJY96" s="52"/>
      <c r="GJZ96" s="52"/>
      <c r="GKA96" s="52"/>
      <c r="GKB96" s="52"/>
      <c r="GKC96" s="52"/>
      <c r="GKD96" s="52"/>
      <c r="GKE96" s="52"/>
      <c r="GKF96" s="52"/>
      <c r="GKG96" s="52"/>
      <c r="GKH96" s="52"/>
      <c r="GKI96" s="52"/>
      <c r="GKJ96" s="52"/>
      <c r="GKK96" s="52"/>
      <c r="GKL96" s="52"/>
      <c r="GKM96" s="52"/>
      <c r="GKN96" s="52"/>
      <c r="GKO96" s="52"/>
      <c r="GKP96" s="52"/>
      <c r="GKQ96" s="52"/>
      <c r="GKR96" s="52"/>
      <c r="GKS96" s="52"/>
      <c r="GKT96" s="52"/>
      <c r="GKU96" s="52"/>
      <c r="GKV96" s="52"/>
      <c r="GKW96" s="52"/>
      <c r="GKX96" s="52"/>
      <c r="GKY96" s="52"/>
      <c r="GKZ96" s="52"/>
      <c r="GLA96" s="52"/>
      <c r="GLB96" s="52"/>
      <c r="GLC96" s="52"/>
      <c r="GLD96" s="52"/>
      <c r="GLE96" s="52"/>
      <c r="GLF96" s="52"/>
      <c r="GLG96" s="52"/>
      <c r="GLH96" s="52"/>
      <c r="GLI96" s="52"/>
      <c r="GLJ96" s="52"/>
      <c r="GLK96" s="52"/>
      <c r="GLL96" s="52"/>
      <c r="GLM96" s="52"/>
      <c r="GLN96" s="52"/>
      <c r="GLO96" s="52"/>
      <c r="GLP96" s="52"/>
      <c r="GLQ96" s="52"/>
      <c r="GLR96" s="52"/>
      <c r="GLS96" s="52"/>
      <c r="GLT96" s="52"/>
      <c r="GLU96" s="52"/>
      <c r="GLV96" s="52"/>
      <c r="GLW96" s="52"/>
      <c r="GLX96" s="52"/>
      <c r="GLY96" s="52"/>
      <c r="GLZ96" s="52"/>
      <c r="GMA96" s="52"/>
      <c r="GMB96" s="52"/>
      <c r="GMC96" s="52"/>
      <c r="GMD96" s="52"/>
      <c r="GME96" s="52"/>
      <c r="GMF96" s="52"/>
      <c r="GMG96" s="52"/>
      <c r="GMH96" s="52"/>
      <c r="GMI96" s="52"/>
      <c r="GMJ96" s="52"/>
      <c r="GMK96" s="52"/>
      <c r="GML96" s="52"/>
      <c r="GMM96" s="52"/>
      <c r="GMN96" s="52"/>
      <c r="GMO96" s="52"/>
      <c r="GMP96" s="52"/>
      <c r="GMQ96" s="52"/>
      <c r="GMR96" s="52"/>
      <c r="GMS96" s="52"/>
      <c r="GMT96" s="52"/>
      <c r="GMU96" s="52"/>
      <c r="GMV96" s="52"/>
      <c r="GMW96" s="52"/>
      <c r="GMX96" s="52"/>
      <c r="GMY96" s="52"/>
      <c r="GMZ96" s="52"/>
      <c r="GNA96" s="52"/>
      <c r="GNB96" s="52"/>
      <c r="GNC96" s="52"/>
      <c r="GND96" s="52"/>
      <c r="GNE96" s="52"/>
      <c r="GNF96" s="52"/>
      <c r="GNG96" s="52"/>
      <c r="GNH96" s="52"/>
      <c r="GNI96" s="52"/>
      <c r="GNJ96" s="52"/>
      <c r="GNK96" s="52"/>
      <c r="GNL96" s="52"/>
      <c r="GNM96" s="52"/>
      <c r="GNN96" s="52"/>
      <c r="GNO96" s="52"/>
      <c r="GNP96" s="52"/>
      <c r="GNQ96" s="52"/>
      <c r="GNR96" s="52"/>
      <c r="GNS96" s="52"/>
      <c r="GNT96" s="52"/>
      <c r="GNU96" s="52"/>
      <c r="GNV96" s="52"/>
      <c r="GNW96" s="52"/>
      <c r="GNX96" s="52"/>
      <c r="GNY96" s="52"/>
      <c r="GNZ96" s="52"/>
      <c r="GOA96" s="52"/>
      <c r="GOB96" s="52"/>
      <c r="GOC96" s="52"/>
      <c r="GOD96" s="52"/>
      <c r="GOE96" s="52"/>
      <c r="GOF96" s="52"/>
      <c r="GOG96" s="52"/>
      <c r="GOH96" s="52"/>
      <c r="GOI96" s="52"/>
      <c r="GOJ96" s="52"/>
      <c r="GOK96" s="52"/>
      <c r="GOL96" s="52"/>
      <c r="GOM96" s="52"/>
      <c r="GON96" s="52"/>
      <c r="GOO96" s="52"/>
      <c r="GOP96" s="52"/>
      <c r="GOQ96" s="52"/>
      <c r="GOR96" s="52"/>
      <c r="GOS96" s="52"/>
      <c r="GOT96" s="52"/>
      <c r="GOU96" s="52"/>
      <c r="GOV96" s="52"/>
      <c r="GOW96" s="52"/>
      <c r="GOX96" s="52"/>
      <c r="GOY96" s="52"/>
      <c r="GOZ96" s="52"/>
      <c r="GPA96" s="52"/>
      <c r="GPB96" s="52"/>
      <c r="GPC96" s="52"/>
      <c r="GPD96" s="52"/>
      <c r="GPE96" s="52"/>
      <c r="GPF96" s="52"/>
      <c r="GPG96" s="52"/>
      <c r="GPH96" s="52"/>
      <c r="GPI96" s="52"/>
      <c r="GPJ96" s="52"/>
      <c r="GPK96" s="52"/>
      <c r="GPL96" s="52"/>
      <c r="GPM96" s="52"/>
      <c r="GPN96" s="52"/>
      <c r="GPO96" s="52"/>
      <c r="GPP96" s="52"/>
      <c r="GPQ96" s="52"/>
      <c r="GPR96" s="52"/>
      <c r="GPS96" s="52"/>
      <c r="GPT96" s="52"/>
      <c r="GPU96" s="52"/>
      <c r="GPV96" s="52"/>
      <c r="GPW96" s="52"/>
      <c r="GPX96" s="52"/>
      <c r="GPY96" s="52"/>
      <c r="GPZ96" s="52"/>
      <c r="GQA96" s="52"/>
      <c r="GQB96" s="52"/>
      <c r="GQC96" s="52"/>
      <c r="GQD96" s="52"/>
      <c r="GQE96" s="52"/>
      <c r="GQF96" s="52"/>
      <c r="GQG96" s="52"/>
      <c r="GQH96" s="52"/>
      <c r="GQI96" s="52"/>
      <c r="GQJ96" s="52"/>
      <c r="GQK96" s="52"/>
      <c r="GQL96" s="52"/>
      <c r="GQM96" s="52"/>
      <c r="GQN96" s="52"/>
      <c r="GQO96" s="52"/>
      <c r="GQP96" s="52"/>
      <c r="GQQ96" s="52"/>
      <c r="GQR96" s="52"/>
      <c r="GQS96" s="52"/>
      <c r="GQT96" s="52"/>
      <c r="GQU96" s="52"/>
      <c r="GQV96" s="52"/>
      <c r="GQW96" s="52"/>
      <c r="GQX96" s="52"/>
      <c r="GQY96" s="52"/>
      <c r="GQZ96" s="52"/>
      <c r="GRA96" s="52"/>
      <c r="GRB96" s="52"/>
      <c r="GRC96" s="52"/>
      <c r="GRD96" s="52"/>
      <c r="GRE96" s="52"/>
      <c r="GRF96" s="52"/>
      <c r="GRG96" s="52"/>
      <c r="GRH96" s="52"/>
      <c r="GRI96" s="52"/>
      <c r="GRJ96" s="52"/>
      <c r="GRK96" s="52"/>
      <c r="GRL96" s="52"/>
      <c r="GRM96" s="52"/>
      <c r="GRN96" s="52"/>
      <c r="GRO96" s="52"/>
      <c r="GRP96" s="52"/>
      <c r="GRQ96" s="52"/>
      <c r="GRR96" s="52"/>
      <c r="GRS96" s="52"/>
      <c r="GRT96" s="52"/>
      <c r="GRU96" s="52"/>
      <c r="GRV96" s="52"/>
      <c r="GRW96" s="52"/>
      <c r="GRX96" s="52"/>
      <c r="GRY96" s="52"/>
      <c r="GRZ96" s="52"/>
      <c r="GSA96" s="52"/>
      <c r="GSB96" s="52"/>
      <c r="GSC96" s="52"/>
      <c r="GSD96" s="52"/>
      <c r="GSE96" s="52"/>
      <c r="GSF96" s="52"/>
      <c r="GSG96" s="52"/>
      <c r="GSH96" s="52"/>
      <c r="GSI96" s="52"/>
      <c r="GSJ96" s="52"/>
      <c r="GSK96" s="52"/>
      <c r="GSL96" s="52"/>
      <c r="GSM96" s="52"/>
      <c r="GSN96" s="52"/>
      <c r="GSO96" s="52"/>
      <c r="GSP96" s="52"/>
      <c r="GSQ96" s="52"/>
      <c r="GSR96" s="52"/>
      <c r="GSS96" s="52"/>
      <c r="GST96" s="52"/>
      <c r="GSU96" s="52"/>
      <c r="GSV96" s="52"/>
      <c r="GSW96" s="52"/>
      <c r="GSX96" s="52"/>
      <c r="GSY96" s="52"/>
      <c r="GSZ96" s="52"/>
      <c r="GTA96" s="52"/>
      <c r="GTB96" s="52"/>
      <c r="GTC96" s="52"/>
      <c r="GTD96" s="52"/>
      <c r="GTE96" s="52"/>
      <c r="GTF96" s="52"/>
      <c r="GTG96" s="52"/>
      <c r="GTH96" s="52"/>
      <c r="GTI96" s="52"/>
      <c r="GTJ96" s="52"/>
      <c r="GTK96" s="52"/>
      <c r="GTL96" s="52"/>
      <c r="GTM96" s="52"/>
      <c r="GTN96" s="52"/>
      <c r="GTO96" s="52"/>
      <c r="GTP96" s="52"/>
      <c r="GTQ96" s="52"/>
      <c r="GTR96" s="52"/>
      <c r="GTS96" s="52"/>
      <c r="GTT96" s="52"/>
      <c r="GTU96" s="52"/>
      <c r="GTV96" s="52"/>
      <c r="GTW96" s="52"/>
      <c r="GTX96" s="52"/>
      <c r="GTY96" s="52"/>
      <c r="GTZ96" s="52"/>
      <c r="GUA96" s="52"/>
      <c r="GUB96" s="52"/>
      <c r="GUC96" s="52"/>
      <c r="GUD96" s="52"/>
      <c r="GUE96" s="52"/>
      <c r="GUF96" s="52"/>
      <c r="GUG96" s="52"/>
      <c r="GUH96" s="52"/>
      <c r="GUI96" s="52"/>
      <c r="GUJ96" s="52"/>
      <c r="GUK96" s="52"/>
      <c r="GUL96" s="52"/>
      <c r="GUM96" s="52"/>
      <c r="GUN96" s="52"/>
      <c r="GUO96" s="52"/>
      <c r="GUP96" s="52"/>
      <c r="GUQ96" s="52"/>
      <c r="GUR96" s="52"/>
      <c r="GUS96" s="52"/>
      <c r="GUT96" s="52"/>
      <c r="GUU96" s="52"/>
      <c r="GUV96" s="52"/>
      <c r="GUW96" s="52"/>
      <c r="GUX96" s="52"/>
      <c r="GUY96" s="52"/>
      <c r="GUZ96" s="52"/>
      <c r="GVA96" s="52"/>
      <c r="GVB96" s="52"/>
      <c r="GVC96" s="52"/>
      <c r="GVD96" s="52"/>
      <c r="GVE96" s="52"/>
      <c r="GVF96" s="52"/>
      <c r="GVG96" s="52"/>
      <c r="GVH96" s="52"/>
      <c r="GVI96" s="52"/>
      <c r="GVJ96" s="52"/>
      <c r="GVK96" s="52"/>
      <c r="GVL96" s="52"/>
      <c r="GVM96" s="52"/>
      <c r="GVN96" s="52"/>
      <c r="GVO96" s="52"/>
      <c r="GVP96" s="52"/>
      <c r="GVQ96" s="52"/>
      <c r="GVR96" s="52"/>
      <c r="GVS96" s="52"/>
      <c r="GVT96" s="52"/>
      <c r="GVU96" s="52"/>
      <c r="GVV96" s="52"/>
      <c r="GVW96" s="52"/>
      <c r="GVX96" s="52"/>
      <c r="GVY96" s="52"/>
      <c r="GVZ96" s="52"/>
      <c r="GWA96" s="52"/>
      <c r="GWB96" s="52"/>
      <c r="GWC96" s="52"/>
      <c r="GWD96" s="52"/>
      <c r="GWE96" s="52"/>
      <c r="GWF96" s="52"/>
      <c r="GWG96" s="52"/>
      <c r="GWH96" s="52"/>
      <c r="GWI96" s="52"/>
      <c r="GWJ96" s="52"/>
      <c r="GWK96" s="52"/>
      <c r="GWL96" s="52"/>
      <c r="GWM96" s="52"/>
      <c r="GWN96" s="52"/>
      <c r="GWO96" s="52"/>
      <c r="GWP96" s="52"/>
      <c r="GWQ96" s="52"/>
      <c r="GWR96" s="52"/>
      <c r="GWS96" s="52"/>
      <c r="GWT96" s="52"/>
      <c r="GWU96" s="52"/>
      <c r="GWV96" s="52"/>
      <c r="GWW96" s="52"/>
      <c r="GWX96" s="52"/>
      <c r="GWY96" s="52"/>
      <c r="GWZ96" s="52"/>
      <c r="GXA96" s="52"/>
      <c r="GXB96" s="52"/>
      <c r="GXC96" s="52"/>
      <c r="GXD96" s="52"/>
      <c r="GXE96" s="52"/>
      <c r="GXF96" s="52"/>
      <c r="GXG96" s="52"/>
      <c r="GXH96" s="52"/>
      <c r="GXI96" s="52"/>
      <c r="GXJ96" s="52"/>
      <c r="GXK96" s="52"/>
      <c r="GXL96" s="52"/>
      <c r="GXM96" s="52"/>
      <c r="GXN96" s="52"/>
      <c r="GXO96" s="52"/>
      <c r="GXP96" s="52"/>
      <c r="GXQ96" s="52"/>
      <c r="GXR96" s="52"/>
      <c r="GXS96" s="52"/>
      <c r="GXT96" s="52"/>
      <c r="GXU96" s="52"/>
      <c r="GXV96" s="52"/>
      <c r="GXW96" s="52"/>
      <c r="GXX96" s="52"/>
      <c r="GXY96" s="52"/>
      <c r="GXZ96" s="52"/>
      <c r="GYA96" s="52"/>
      <c r="GYB96" s="52"/>
      <c r="GYC96" s="52"/>
      <c r="GYD96" s="52"/>
      <c r="GYE96" s="52"/>
      <c r="GYF96" s="52"/>
      <c r="GYG96" s="52"/>
      <c r="GYH96" s="52"/>
      <c r="GYI96" s="52"/>
      <c r="GYJ96" s="52"/>
      <c r="GYK96" s="52"/>
      <c r="GYL96" s="52"/>
      <c r="GYM96" s="52"/>
      <c r="GYN96" s="52"/>
      <c r="GYO96" s="52"/>
      <c r="GYP96" s="52"/>
      <c r="GYQ96" s="52"/>
      <c r="GYR96" s="52"/>
      <c r="GYS96" s="52"/>
      <c r="GYT96" s="52"/>
      <c r="GYU96" s="52"/>
      <c r="GYV96" s="52"/>
      <c r="GYW96" s="52"/>
      <c r="GYX96" s="52"/>
      <c r="GYY96" s="52"/>
      <c r="GYZ96" s="52"/>
      <c r="GZA96" s="52"/>
      <c r="GZB96" s="52"/>
      <c r="GZC96" s="52"/>
      <c r="GZD96" s="52"/>
      <c r="GZE96" s="52"/>
      <c r="GZF96" s="52"/>
      <c r="GZG96" s="52"/>
      <c r="GZH96" s="52"/>
      <c r="GZI96" s="52"/>
      <c r="GZJ96" s="52"/>
      <c r="GZK96" s="52"/>
      <c r="GZL96" s="52"/>
      <c r="GZM96" s="52"/>
      <c r="GZN96" s="52"/>
      <c r="GZO96" s="52"/>
      <c r="GZP96" s="52"/>
      <c r="GZQ96" s="52"/>
      <c r="GZR96" s="52"/>
      <c r="GZS96" s="52"/>
      <c r="GZT96" s="52"/>
      <c r="GZU96" s="52"/>
      <c r="GZV96" s="52"/>
      <c r="GZW96" s="52"/>
      <c r="GZX96" s="52"/>
      <c r="GZY96" s="52"/>
      <c r="GZZ96" s="52"/>
      <c r="HAA96" s="52"/>
      <c r="HAB96" s="52"/>
      <c r="HAC96" s="52"/>
      <c r="HAD96" s="52"/>
      <c r="HAE96" s="52"/>
      <c r="HAF96" s="52"/>
      <c r="HAG96" s="52"/>
      <c r="HAH96" s="52"/>
      <c r="HAI96" s="52"/>
      <c r="HAJ96" s="52"/>
      <c r="HAK96" s="52"/>
      <c r="HAL96" s="52"/>
      <c r="HAM96" s="52"/>
      <c r="HAN96" s="52"/>
      <c r="HAO96" s="52"/>
      <c r="HAP96" s="52"/>
      <c r="HAQ96" s="52"/>
      <c r="HAR96" s="52"/>
      <c r="HAS96" s="52"/>
      <c r="HAT96" s="52"/>
      <c r="HAU96" s="52"/>
      <c r="HAV96" s="52"/>
      <c r="HAW96" s="52"/>
      <c r="HAX96" s="52"/>
      <c r="HAY96" s="52"/>
      <c r="HAZ96" s="52"/>
      <c r="HBA96" s="52"/>
      <c r="HBB96" s="52"/>
      <c r="HBC96" s="52"/>
      <c r="HBD96" s="52"/>
      <c r="HBE96" s="52"/>
      <c r="HBF96" s="52"/>
      <c r="HBG96" s="52"/>
      <c r="HBH96" s="52"/>
      <c r="HBI96" s="52"/>
      <c r="HBJ96" s="52"/>
      <c r="HBK96" s="52"/>
      <c r="HBL96" s="52"/>
      <c r="HBM96" s="52"/>
      <c r="HBN96" s="52"/>
      <c r="HBO96" s="52"/>
      <c r="HBP96" s="52"/>
      <c r="HBQ96" s="52"/>
      <c r="HBR96" s="52"/>
      <c r="HBS96" s="52"/>
      <c r="HBT96" s="52"/>
      <c r="HBU96" s="52"/>
      <c r="HBV96" s="52"/>
      <c r="HBW96" s="52"/>
      <c r="HBX96" s="52"/>
      <c r="HBY96" s="52"/>
      <c r="HBZ96" s="52"/>
      <c r="HCA96" s="52"/>
      <c r="HCB96" s="52"/>
      <c r="HCC96" s="52"/>
      <c r="HCD96" s="52"/>
      <c r="HCE96" s="52"/>
      <c r="HCF96" s="52"/>
      <c r="HCG96" s="52"/>
      <c r="HCH96" s="52"/>
      <c r="HCI96" s="52"/>
      <c r="HCJ96" s="52"/>
      <c r="HCK96" s="52"/>
      <c r="HCL96" s="52"/>
      <c r="HCM96" s="52"/>
      <c r="HCN96" s="52"/>
      <c r="HCO96" s="52"/>
      <c r="HCP96" s="52"/>
      <c r="HCQ96" s="52"/>
      <c r="HCR96" s="52"/>
      <c r="HCS96" s="52"/>
      <c r="HCT96" s="52"/>
      <c r="HCU96" s="52"/>
      <c r="HCV96" s="52"/>
      <c r="HCW96" s="52"/>
      <c r="HCX96" s="52"/>
      <c r="HCY96" s="52"/>
      <c r="HCZ96" s="52"/>
      <c r="HDA96" s="52"/>
      <c r="HDB96" s="52"/>
      <c r="HDC96" s="52"/>
      <c r="HDD96" s="52"/>
      <c r="HDE96" s="52"/>
      <c r="HDF96" s="52"/>
      <c r="HDG96" s="52"/>
      <c r="HDH96" s="52"/>
      <c r="HDI96" s="52"/>
      <c r="HDJ96" s="52"/>
      <c r="HDK96" s="52"/>
      <c r="HDL96" s="52"/>
      <c r="HDM96" s="52"/>
      <c r="HDN96" s="52"/>
      <c r="HDO96" s="52"/>
      <c r="HDP96" s="52"/>
      <c r="HDQ96" s="52"/>
      <c r="HDR96" s="52"/>
      <c r="HDS96" s="52"/>
      <c r="HDT96" s="52"/>
      <c r="HDU96" s="52"/>
      <c r="HDV96" s="52"/>
      <c r="HDW96" s="52"/>
      <c r="HDX96" s="52"/>
      <c r="HDY96" s="52"/>
      <c r="HDZ96" s="52"/>
      <c r="HEA96" s="52"/>
      <c r="HEB96" s="52"/>
      <c r="HEC96" s="52"/>
      <c r="HED96" s="52"/>
      <c r="HEE96" s="52"/>
      <c r="HEF96" s="52"/>
      <c r="HEG96" s="52"/>
      <c r="HEH96" s="52"/>
      <c r="HEI96" s="52"/>
      <c r="HEJ96" s="52"/>
      <c r="HEK96" s="52"/>
      <c r="HEL96" s="52"/>
      <c r="HEM96" s="52"/>
      <c r="HEN96" s="52"/>
      <c r="HEO96" s="52"/>
      <c r="HEP96" s="52"/>
      <c r="HEQ96" s="52"/>
      <c r="HER96" s="52"/>
      <c r="HES96" s="52"/>
      <c r="HET96" s="52"/>
      <c r="HEU96" s="52"/>
      <c r="HEV96" s="52"/>
      <c r="HEW96" s="52"/>
      <c r="HEX96" s="52"/>
      <c r="HEY96" s="52"/>
      <c r="HEZ96" s="52"/>
      <c r="HFA96" s="52"/>
      <c r="HFB96" s="52"/>
      <c r="HFC96" s="52"/>
      <c r="HFD96" s="52"/>
      <c r="HFE96" s="52"/>
      <c r="HFF96" s="52"/>
      <c r="HFG96" s="52"/>
      <c r="HFH96" s="52"/>
      <c r="HFI96" s="52"/>
      <c r="HFJ96" s="52"/>
      <c r="HFK96" s="52"/>
      <c r="HFL96" s="52"/>
      <c r="HFM96" s="52"/>
      <c r="HFN96" s="52"/>
      <c r="HFO96" s="52"/>
      <c r="HFP96" s="52"/>
      <c r="HFQ96" s="52"/>
      <c r="HFR96" s="52"/>
      <c r="HFS96" s="52"/>
      <c r="HFT96" s="52"/>
      <c r="HFU96" s="52"/>
      <c r="HFV96" s="52"/>
      <c r="HFW96" s="52"/>
      <c r="HFX96" s="52"/>
      <c r="HFY96" s="52"/>
      <c r="HFZ96" s="52"/>
      <c r="HGA96" s="52"/>
      <c r="HGB96" s="52"/>
      <c r="HGC96" s="52"/>
      <c r="HGD96" s="52"/>
      <c r="HGE96" s="52"/>
      <c r="HGF96" s="52"/>
      <c r="HGG96" s="52"/>
      <c r="HGH96" s="52"/>
      <c r="HGI96" s="52"/>
      <c r="HGJ96" s="52"/>
      <c r="HGK96" s="52"/>
      <c r="HGL96" s="52"/>
      <c r="HGM96" s="52"/>
      <c r="HGN96" s="52"/>
      <c r="HGO96" s="52"/>
      <c r="HGP96" s="52"/>
      <c r="HGQ96" s="52"/>
      <c r="HGR96" s="52"/>
      <c r="HGS96" s="52"/>
      <c r="HGT96" s="52"/>
      <c r="HGU96" s="52"/>
      <c r="HGV96" s="52"/>
      <c r="HGW96" s="52"/>
      <c r="HGX96" s="52"/>
      <c r="HGY96" s="52"/>
      <c r="HGZ96" s="52"/>
      <c r="HHA96" s="52"/>
      <c r="HHB96" s="52"/>
      <c r="HHC96" s="52"/>
      <c r="HHD96" s="52"/>
      <c r="HHE96" s="52"/>
      <c r="HHF96" s="52"/>
      <c r="HHG96" s="52"/>
      <c r="HHH96" s="52"/>
      <c r="HHI96" s="52"/>
      <c r="HHJ96" s="52"/>
      <c r="HHK96" s="52"/>
      <c r="HHL96" s="52"/>
      <c r="HHM96" s="52"/>
      <c r="HHN96" s="52"/>
      <c r="HHO96" s="52"/>
      <c r="HHP96" s="52"/>
      <c r="HHQ96" s="52"/>
      <c r="HHR96" s="52"/>
      <c r="HHS96" s="52"/>
      <c r="HHT96" s="52"/>
      <c r="HHU96" s="52"/>
      <c r="HHV96" s="52"/>
      <c r="HHW96" s="52"/>
      <c r="HHX96" s="52"/>
      <c r="HHY96" s="52"/>
      <c r="HHZ96" s="52"/>
      <c r="HIA96" s="52"/>
      <c r="HIB96" s="52"/>
      <c r="HIC96" s="52"/>
      <c r="HID96" s="52"/>
      <c r="HIE96" s="52"/>
      <c r="HIF96" s="52"/>
      <c r="HIG96" s="52"/>
      <c r="HIH96" s="52"/>
      <c r="HII96" s="52"/>
      <c r="HIJ96" s="52"/>
      <c r="HIK96" s="52"/>
      <c r="HIL96" s="52"/>
      <c r="HIM96" s="52"/>
      <c r="HIN96" s="52"/>
      <c r="HIO96" s="52"/>
      <c r="HIP96" s="52"/>
      <c r="HIQ96" s="52"/>
      <c r="HIR96" s="52"/>
      <c r="HIS96" s="52"/>
      <c r="HIT96" s="52"/>
      <c r="HIU96" s="52"/>
      <c r="HIV96" s="52"/>
      <c r="HIW96" s="52"/>
      <c r="HIX96" s="52"/>
      <c r="HIY96" s="52"/>
      <c r="HIZ96" s="52"/>
      <c r="HJA96" s="52"/>
      <c r="HJB96" s="52"/>
      <c r="HJC96" s="52"/>
      <c r="HJD96" s="52"/>
      <c r="HJE96" s="52"/>
      <c r="HJF96" s="52"/>
      <c r="HJG96" s="52"/>
      <c r="HJH96" s="52"/>
      <c r="HJI96" s="52"/>
      <c r="HJJ96" s="52"/>
      <c r="HJK96" s="52"/>
      <c r="HJL96" s="52"/>
      <c r="HJM96" s="52"/>
      <c r="HJN96" s="52"/>
      <c r="HJO96" s="52"/>
      <c r="HJP96" s="52"/>
      <c r="HJQ96" s="52"/>
      <c r="HJR96" s="52"/>
      <c r="HJS96" s="52"/>
      <c r="HJT96" s="52"/>
      <c r="HJU96" s="52"/>
      <c r="HJV96" s="52"/>
      <c r="HJW96" s="52"/>
      <c r="HJX96" s="52"/>
      <c r="HJY96" s="52"/>
      <c r="HJZ96" s="52"/>
      <c r="HKA96" s="52"/>
      <c r="HKB96" s="52"/>
      <c r="HKC96" s="52"/>
      <c r="HKD96" s="52"/>
      <c r="HKE96" s="52"/>
      <c r="HKF96" s="52"/>
      <c r="HKG96" s="52"/>
      <c r="HKH96" s="52"/>
      <c r="HKI96" s="52"/>
      <c r="HKJ96" s="52"/>
      <c r="HKK96" s="52"/>
      <c r="HKL96" s="52"/>
      <c r="HKM96" s="52"/>
      <c r="HKN96" s="52"/>
      <c r="HKO96" s="52"/>
      <c r="HKP96" s="52"/>
      <c r="HKQ96" s="52"/>
      <c r="HKR96" s="52"/>
      <c r="HKS96" s="52"/>
      <c r="HKT96" s="52"/>
      <c r="HKU96" s="52"/>
      <c r="HKV96" s="52"/>
      <c r="HKW96" s="52"/>
      <c r="HKX96" s="52"/>
      <c r="HKY96" s="52"/>
      <c r="HKZ96" s="52"/>
      <c r="HLA96" s="52"/>
      <c r="HLB96" s="52"/>
      <c r="HLC96" s="52"/>
      <c r="HLD96" s="52"/>
      <c r="HLE96" s="52"/>
      <c r="HLF96" s="52"/>
      <c r="HLG96" s="52"/>
      <c r="HLH96" s="52"/>
      <c r="HLI96" s="52"/>
      <c r="HLJ96" s="52"/>
      <c r="HLK96" s="52"/>
      <c r="HLL96" s="52"/>
      <c r="HLM96" s="52"/>
      <c r="HLN96" s="52"/>
      <c r="HLO96" s="52"/>
      <c r="HLP96" s="52"/>
      <c r="HLQ96" s="52"/>
      <c r="HLR96" s="52"/>
      <c r="HLS96" s="52"/>
      <c r="HLT96" s="52"/>
      <c r="HLU96" s="52"/>
      <c r="HLV96" s="52"/>
      <c r="HLW96" s="52"/>
      <c r="HLX96" s="52"/>
      <c r="HLY96" s="52"/>
      <c r="HLZ96" s="52"/>
      <c r="HMA96" s="52"/>
      <c r="HMB96" s="52"/>
      <c r="HMC96" s="52"/>
      <c r="HMD96" s="52"/>
      <c r="HME96" s="52"/>
      <c r="HMF96" s="52"/>
      <c r="HMG96" s="52"/>
      <c r="HMH96" s="52"/>
      <c r="HMI96" s="52"/>
      <c r="HMJ96" s="52"/>
      <c r="HMK96" s="52"/>
      <c r="HML96" s="52"/>
      <c r="HMM96" s="52"/>
      <c r="HMN96" s="52"/>
      <c r="HMO96" s="52"/>
      <c r="HMP96" s="52"/>
      <c r="HMQ96" s="52"/>
      <c r="HMR96" s="52"/>
      <c r="HMS96" s="52"/>
      <c r="HMT96" s="52"/>
      <c r="HMU96" s="52"/>
      <c r="HMV96" s="52"/>
      <c r="HMW96" s="52"/>
      <c r="HMX96" s="52"/>
      <c r="HMY96" s="52"/>
      <c r="HMZ96" s="52"/>
      <c r="HNA96" s="52"/>
      <c r="HNB96" s="52"/>
      <c r="HNC96" s="52"/>
      <c r="HND96" s="52"/>
      <c r="HNE96" s="52"/>
      <c r="HNF96" s="52"/>
      <c r="HNG96" s="52"/>
      <c r="HNH96" s="52"/>
      <c r="HNI96" s="52"/>
      <c r="HNJ96" s="52"/>
      <c r="HNK96" s="52"/>
      <c r="HNL96" s="52"/>
      <c r="HNM96" s="52"/>
      <c r="HNN96" s="52"/>
      <c r="HNO96" s="52"/>
      <c r="HNP96" s="52"/>
      <c r="HNQ96" s="52"/>
      <c r="HNR96" s="52"/>
      <c r="HNS96" s="52"/>
      <c r="HNT96" s="52"/>
      <c r="HNU96" s="52"/>
      <c r="HNV96" s="52"/>
      <c r="HNW96" s="52"/>
      <c r="HNX96" s="52"/>
      <c r="HNY96" s="52"/>
      <c r="HNZ96" s="52"/>
      <c r="HOA96" s="52"/>
      <c r="HOB96" s="52"/>
      <c r="HOC96" s="52"/>
      <c r="HOD96" s="52"/>
      <c r="HOE96" s="52"/>
      <c r="HOF96" s="52"/>
      <c r="HOG96" s="52"/>
      <c r="HOH96" s="52"/>
      <c r="HOI96" s="52"/>
      <c r="HOJ96" s="52"/>
      <c r="HOK96" s="52"/>
      <c r="HOL96" s="52"/>
      <c r="HOM96" s="52"/>
      <c r="HON96" s="52"/>
      <c r="HOO96" s="52"/>
      <c r="HOP96" s="52"/>
      <c r="HOQ96" s="52"/>
      <c r="HOR96" s="52"/>
      <c r="HOS96" s="52"/>
      <c r="HOT96" s="52"/>
      <c r="HOU96" s="52"/>
      <c r="HOV96" s="52"/>
      <c r="HOW96" s="52"/>
      <c r="HOX96" s="52"/>
      <c r="HOY96" s="52"/>
      <c r="HOZ96" s="52"/>
      <c r="HPA96" s="52"/>
      <c r="HPB96" s="52"/>
      <c r="HPC96" s="52"/>
      <c r="HPD96" s="52"/>
      <c r="HPE96" s="52"/>
      <c r="HPF96" s="52"/>
      <c r="HPG96" s="52"/>
      <c r="HPH96" s="52"/>
      <c r="HPI96" s="52"/>
      <c r="HPJ96" s="52"/>
      <c r="HPK96" s="52"/>
      <c r="HPL96" s="52"/>
      <c r="HPM96" s="52"/>
      <c r="HPN96" s="52"/>
      <c r="HPO96" s="52"/>
      <c r="HPP96" s="52"/>
      <c r="HPQ96" s="52"/>
      <c r="HPR96" s="52"/>
      <c r="HPS96" s="52"/>
      <c r="HPT96" s="52"/>
      <c r="HPU96" s="52"/>
      <c r="HPV96" s="52"/>
      <c r="HPW96" s="52"/>
      <c r="HPX96" s="52"/>
      <c r="HPY96" s="52"/>
      <c r="HPZ96" s="52"/>
      <c r="HQA96" s="52"/>
      <c r="HQB96" s="52"/>
      <c r="HQC96" s="52"/>
      <c r="HQD96" s="52"/>
      <c r="HQE96" s="52"/>
      <c r="HQF96" s="52"/>
      <c r="HQG96" s="52"/>
      <c r="HQH96" s="52"/>
      <c r="HQI96" s="52"/>
      <c r="HQJ96" s="52"/>
      <c r="HQK96" s="52"/>
      <c r="HQL96" s="52"/>
      <c r="HQM96" s="52"/>
      <c r="HQN96" s="52"/>
      <c r="HQO96" s="52"/>
      <c r="HQP96" s="52"/>
      <c r="HQQ96" s="52"/>
      <c r="HQR96" s="52"/>
      <c r="HQS96" s="52"/>
      <c r="HQT96" s="52"/>
      <c r="HQU96" s="52"/>
      <c r="HQV96" s="52"/>
      <c r="HQW96" s="52"/>
      <c r="HQX96" s="52"/>
      <c r="HQY96" s="52"/>
      <c r="HQZ96" s="52"/>
      <c r="HRA96" s="52"/>
      <c r="HRB96" s="52"/>
      <c r="HRC96" s="52"/>
      <c r="HRD96" s="52"/>
      <c r="HRE96" s="52"/>
      <c r="HRF96" s="52"/>
      <c r="HRG96" s="52"/>
      <c r="HRH96" s="52"/>
      <c r="HRI96" s="52"/>
      <c r="HRJ96" s="52"/>
      <c r="HRK96" s="52"/>
      <c r="HRL96" s="52"/>
      <c r="HRM96" s="52"/>
      <c r="HRN96" s="52"/>
      <c r="HRO96" s="52"/>
      <c r="HRP96" s="52"/>
      <c r="HRQ96" s="52"/>
      <c r="HRR96" s="52"/>
      <c r="HRS96" s="52"/>
      <c r="HRT96" s="52"/>
      <c r="HRU96" s="52"/>
      <c r="HRV96" s="52"/>
      <c r="HRW96" s="52"/>
      <c r="HRX96" s="52"/>
      <c r="HRY96" s="52"/>
      <c r="HRZ96" s="52"/>
      <c r="HSA96" s="52"/>
      <c r="HSB96" s="52"/>
      <c r="HSC96" s="52"/>
      <c r="HSD96" s="52"/>
      <c r="HSE96" s="52"/>
      <c r="HSF96" s="52"/>
      <c r="HSG96" s="52"/>
      <c r="HSH96" s="52"/>
      <c r="HSI96" s="52"/>
      <c r="HSJ96" s="52"/>
      <c r="HSK96" s="52"/>
      <c r="HSL96" s="52"/>
      <c r="HSM96" s="52"/>
      <c r="HSN96" s="52"/>
      <c r="HSO96" s="52"/>
      <c r="HSP96" s="52"/>
      <c r="HSQ96" s="52"/>
      <c r="HSR96" s="52"/>
      <c r="HSS96" s="52"/>
      <c r="HST96" s="52"/>
      <c r="HSU96" s="52"/>
      <c r="HSV96" s="52"/>
      <c r="HSW96" s="52"/>
      <c r="HSX96" s="52"/>
      <c r="HSY96" s="52"/>
      <c r="HSZ96" s="52"/>
      <c r="HTA96" s="52"/>
      <c r="HTB96" s="52"/>
      <c r="HTC96" s="52"/>
      <c r="HTD96" s="52"/>
      <c r="HTE96" s="52"/>
      <c r="HTF96" s="52"/>
      <c r="HTG96" s="52"/>
      <c r="HTH96" s="52"/>
      <c r="HTI96" s="52"/>
      <c r="HTJ96" s="52"/>
      <c r="HTK96" s="52"/>
      <c r="HTL96" s="52"/>
      <c r="HTM96" s="52"/>
      <c r="HTN96" s="52"/>
      <c r="HTO96" s="52"/>
      <c r="HTP96" s="52"/>
      <c r="HTQ96" s="52"/>
      <c r="HTR96" s="52"/>
      <c r="HTS96" s="52"/>
      <c r="HTT96" s="52"/>
      <c r="HTU96" s="52"/>
      <c r="HTV96" s="52"/>
      <c r="HTW96" s="52"/>
      <c r="HTX96" s="52"/>
      <c r="HTY96" s="52"/>
      <c r="HTZ96" s="52"/>
      <c r="HUA96" s="52"/>
      <c r="HUB96" s="52"/>
      <c r="HUC96" s="52"/>
      <c r="HUD96" s="52"/>
      <c r="HUE96" s="52"/>
      <c r="HUF96" s="52"/>
      <c r="HUG96" s="52"/>
      <c r="HUH96" s="52"/>
      <c r="HUI96" s="52"/>
      <c r="HUJ96" s="52"/>
      <c r="HUK96" s="52"/>
      <c r="HUL96" s="52"/>
      <c r="HUM96" s="52"/>
      <c r="HUN96" s="52"/>
      <c r="HUO96" s="52"/>
      <c r="HUP96" s="52"/>
      <c r="HUQ96" s="52"/>
      <c r="HUR96" s="52"/>
      <c r="HUS96" s="52"/>
      <c r="HUT96" s="52"/>
      <c r="HUU96" s="52"/>
      <c r="HUV96" s="52"/>
      <c r="HUW96" s="52"/>
      <c r="HUX96" s="52"/>
      <c r="HUY96" s="52"/>
      <c r="HUZ96" s="52"/>
      <c r="HVA96" s="52"/>
      <c r="HVB96" s="52"/>
      <c r="HVC96" s="52"/>
      <c r="HVD96" s="52"/>
      <c r="HVE96" s="52"/>
      <c r="HVF96" s="52"/>
      <c r="HVG96" s="52"/>
      <c r="HVH96" s="52"/>
      <c r="HVI96" s="52"/>
      <c r="HVJ96" s="52"/>
      <c r="HVK96" s="52"/>
      <c r="HVL96" s="52"/>
      <c r="HVM96" s="52"/>
      <c r="HVN96" s="52"/>
      <c r="HVO96" s="52"/>
      <c r="HVP96" s="52"/>
      <c r="HVQ96" s="52"/>
      <c r="HVR96" s="52"/>
      <c r="HVS96" s="52"/>
      <c r="HVT96" s="52"/>
      <c r="HVU96" s="52"/>
      <c r="HVV96" s="52"/>
      <c r="HVW96" s="52"/>
      <c r="HVX96" s="52"/>
      <c r="HVY96" s="52"/>
      <c r="HVZ96" s="52"/>
      <c r="HWA96" s="52"/>
      <c r="HWB96" s="52"/>
      <c r="HWC96" s="52"/>
      <c r="HWD96" s="52"/>
      <c r="HWE96" s="52"/>
      <c r="HWF96" s="52"/>
      <c r="HWG96" s="52"/>
      <c r="HWH96" s="52"/>
      <c r="HWI96" s="52"/>
      <c r="HWJ96" s="52"/>
      <c r="HWK96" s="52"/>
      <c r="HWL96" s="52"/>
      <c r="HWM96" s="52"/>
      <c r="HWN96" s="52"/>
      <c r="HWO96" s="52"/>
      <c r="HWP96" s="52"/>
      <c r="HWQ96" s="52"/>
      <c r="HWR96" s="52"/>
      <c r="HWS96" s="52"/>
      <c r="HWT96" s="52"/>
      <c r="HWU96" s="52"/>
      <c r="HWV96" s="52"/>
      <c r="HWW96" s="52"/>
      <c r="HWX96" s="52"/>
      <c r="HWY96" s="52"/>
      <c r="HWZ96" s="52"/>
      <c r="HXA96" s="52"/>
      <c r="HXB96" s="52"/>
      <c r="HXC96" s="52"/>
      <c r="HXD96" s="52"/>
      <c r="HXE96" s="52"/>
      <c r="HXF96" s="52"/>
      <c r="HXG96" s="52"/>
      <c r="HXH96" s="52"/>
      <c r="HXI96" s="52"/>
      <c r="HXJ96" s="52"/>
      <c r="HXK96" s="52"/>
      <c r="HXL96" s="52"/>
      <c r="HXM96" s="52"/>
      <c r="HXN96" s="52"/>
      <c r="HXO96" s="52"/>
      <c r="HXP96" s="52"/>
      <c r="HXQ96" s="52"/>
      <c r="HXR96" s="52"/>
      <c r="HXS96" s="52"/>
      <c r="HXT96" s="52"/>
      <c r="HXU96" s="52"/>
      <c r="HXV96" s="52"/>
      <c r="HXW96" s="52"/>
      <c r="HXX96" s="52"/>
      <c r="HXY96" s="52"/>
      <c r="HXZ96" s="52"/>
      <c r="HYA96" s="52"/>
      <c r="HYB96" s="52"/>
      <c r="HYC96" s="52"/>
      <c r="HYD96" s="52"/>
      <c r="HYE96" s="52"/>
      <c r="HYF96" s="52"/>
      <c r="HYG96" s="52"/>
      <c r="HYH96" s="52"/>
      <c r="HYI96" s="52"/>
      <c r="HYJ96" s="52"/>
      <c r="HYK96" s="52"/>
      <c r="HYL96" s="52"/>
      <c r="HYM96" s="52"/>
      <c r="HYN96" s="52"/>
      <c r="HYO96" s="52"/>
      <c r="HYP96" s="52"/>
      <c r="HYQ96" s="52"/>
      <c r="HYR96" s="52"/>
      <c r="HYS96" s="52"/>
      <c r="HYT96" s="52"/>
      <c r="HYU96" s="52"/>
      <c r="HYV96" s="52"/>
      <c r="HYW96" s="52"/>
      <c r="HYX96" s="52"/>
      <c r="HYY96" s="52"/>
      <c r="HYZ96" s="52"/>
      <c r="HZA96" s="52"/>
      <c r="HZB96" s="52"/>
      <c r="HZC96" s="52"/>
      <c r="HZD96" s="52"/>
      <c r="HZE96" s="52"/>
      <c r="HZF96" s="52"/>
      <c r="HZG96" s="52"/>
      <c r="HZH96" s="52"/>
      <c r="HZI96" s="52"/>
      <c r="HZJ96" s="52"/>
      <c r="HZK96" s="52"/>
      <c r="HZL96" s="52"/>
      <c r="HZM96" s="52"/>
      <c r="HZN96" s="52"/>
      <c r="HZO96" s="52"/>
      <c r="HZP96" s="52"/>
      <c r="HZQ96" s="52"/>
      <c r="HZR96" s="52"/>
      <c r="HZS96" s="52"/>
      <c r="HZT96" s="52"/>
      <c r="HZU96" s="52"/>
      <c r="HZV96" s="52"/>
      <c r="HZW96" s="52"/>
      <c r="HZX96" s="52"/>
      <c r="HZY96" s="52"/>
      <c r="HZZ96" s="52"/>
      <c r="IAA96" s="52"/>
      <c r="IAB96" s="52"/>
      <c r="IAC96" s="52"/>
      <c r="IAD96" s="52"/>
      <c r="IAE96" s="52"/>
      <c r="IAF96" s="52"/>
      <c r="IAG96" s="52"/>
      <c r="IAH96" s="52"/>
      <c r="IAI96" s="52"/>
      <c r="IAJ96" s="52"/>
      <c r="IAK96" s="52"/>
      <c r="IAL96" s="52"/>
      <c r="IAM96" s="52"/>
      <c r="IAN96" s="52"/>
      <c r="IAO96" s="52"/>
      <c r="IAP96" s="52"/>
      <c r="IAQ96" s="52"/>
      <c r="IAR96" s="52"/>
      <c r="IAS96" s="52"/>
      <c r="IAT96" s="52"/>
      <c r="IAU96" s="52"/>
      <c r="IAV96" s="52"/>
      <c r="IAW96" s="52"/>
      <c r="IAX96" s="52"/>
      <c r="IAY96" s="52"/>
      <c r="IAZ96" s="52"/>
      <c r="IBA96" s="52"/>
      <c r="IBB96" s="52"/>
      <c r="IBC96" s="52"/>
      <c r="IBD96" s="52"/>
      <c r="IBE96" s="52"/>
      <c r="IBF96" s="52"/>
      <c r="IBG96" s="52"/>
      <c r="IBH96" s="52"/>
      <c r="IBI96" s="52"/>
      <c r="IBJ96" s="52"/>
      <c r="IBK96" s="52"/>
      <c r="IBL96" s="52"/>
      <c r="IBM96" s="52"/>
      <c r="IBN96" s="52"/>
      <c r="IBO96" s="52"/>
      <c r="IBP96" s="52"/>
      <c r="IBQ96" s="52"/>
      <c r="IBR96" s="52"/>
      <c r="IBS96" s="52"/>
      <c r="IBT96" s="52"/>
      <c r="IBU96" s="52"/>
      <c r="IBV96" s="52"/>
      <c r="IBW96" s="52"/>
      <c r="IBX96" s="52"/>
      <c r="IBY96" s="52"/>
      <c r="IBZ96" s="52"/>
      <c r="ICA96" s="52"/>
      <c r="ICB96" s="52"/>
      <c r="ICC96" s="52"/>
      <c r="ICD96" s="52"/>
      <c r="ICE96" s="52"/>
      <c r="ICF96" s="52"/>
      <c r="ICG96" s="52"/>
      <c r="ICH96" s="52"/>
      <c r="ICI96" s="52"/>
      <c r="ICJ96" s="52"/>
      <c r="ICK96" s="52"/>
      <c r="ICL96" s="52"/>
      <c r="ICM96" s="52"/>
      <c r="ICN96" s="52"/>
      <c r="ICO96" s="52"/>
      <c r="ICP96" s="52"/>
      <c r="ICQ96" s="52"/>
      <c r="ICR96" s="52"/>
      <c r="ICS96" s="52"/>
      <c r="ICT96" s="52"/>
      <c r="ICU96" s="52"/>
      <c r="ICV96" s="52"/>
      <c r="ICW96" s="52"/>
      <c r="ICX96" s="52"/>
      <c r="ICY96" s="52"/>
      <c r="ICZ96" s="52"/>
      <c r="IDA96" s="52"/>
      <c r="IDB96" s="52"/>
      <c r="IDC96" s="52"/>
      <c r="IDD96" s="52"/>
      <c r="IDE96" s="52"/>
      <c r="IDF96" s="52"/>
      <c r="IDG96" s="52"/>
      <c r="IDH96" s="52"/>
      <c r="IDI96" s="52"/>
      <c r="IDJ96" s="52"/>
      <c r="IDK96" s="52"/>
      <c r="IDL96" s="52"/>
      <c r="IDM96" s="52"/>
      <c r="IDN96" s="52"/>
      <c r="IDO96" s="52"/>
      <c r="IDP96" s="52"/>
      <c r="IDQ96" s="52"/>
      <c r="IDR96" s="52"/>
      <c r="IDS96" s="52"/>
      <c r="IDT96" s="52"/>
      <c r="IDU96" s="52"/>
      <c r="IDV96" s="52"/>
      <c r="IDW96" s="52"/>
      <c r="IDX96" s="52"/>
      <c r="IDY96" s="52"/>
      <c r="IDZ96" s="52"/>
      <c r="IEA96" s="52"/>
      <c r="IEB96" s="52"/>
      <c r="IEC96" s="52"/>
      <c r="IED96" s="52"/>
      <c r="IEE96" s="52"/>
      <c r="IEF96" s="52"/>
      <c r="IEG96" s="52"/>
      <c r="IEH96" s="52"/>
      <c r="IEI96" s="52"/>
      <c r="IEJ96" s="52"/>
      <c r="IEK96" s="52"/>
      <c r="IEL96" s="52"/>
      <c r="IEM96" s="52"/>
      <c r="IEN96" s="52"/>
      <c r="IEO96" s="52"/>
      <c r="IEP96" s="52"/>
      <c r="IEQ96" s="52"/>
      <c r="IER96" s="52"/>
      <c r="IES96" s="52"/>
      <c r="IET96" s="52"/>
      <c r="IEU96" s="52"/>
      <c r="IEV96" s="52"/>
      <c r="IEW96" s="52"/>
      <c r="IEX96" s="52"/>
      <c r="IEY96" s="52"/>
      <c r="IEZ96" s="52"/>
      <c r="IFA96" s="52"/>
      <c r="IFB96" s="52"/>
      <c r="IFC96" s="52"/>
      <c r="IFD96" s="52"/>
      <c r="IFE96" s="52"/>
      <c r="IFF96" s="52"/>
      <c r="IFG96" s="52"/>
      <c r="IFH96" s="52"/>
      <c r="IFI96" s="52"/>
      <c r="IFJ96" s="52"/>
      <c r="IFK96" s="52"/>
      <c r="IFL96" s="52"/>
      <c r="IFM96" s="52"/>
      <c r="IFN96" s="52"/>
      <c r="IFO96" s="52"/>
      <c r="IFP96" s="52"/>
      <c r="IFQ96" s="52"/>
      <c r="IFR96" s="52"/>
      <c r="IFS96" s="52"/>
      <c r="IFT96" s="52"/>
      <c r="IFU96" s="52"/>
      <c r="IFV96" s="52"/>
      <c r="IFW96" s="52"/>
      <c r="IFX96" s="52"/>
      <c r="IFY96" s="52"/>
      <c r="IFZ96" s="52"/>
      <c r="IGA96" s="52"/>
      <c r="IGB96" s="52"/>
      <c r="IGC96" s="52"/>
      <c r="IGD96" s="52"/>
      <c r="IGE96" s="52"/>
      <c r="IGF96" s="52"/>
      <c r="IGG96" s="52"/>
      <c r="IGH96" s="52"/>
      <c r="IGI96" s="52"/>
      <c r="IGJ96" s="52"/>
      <c r="IGK96" s="52"/>
      <c r="IGL96" s="52"/>
      <c r="IGM96" s="52"/>
      <c r="IGN96" s="52"/>
      <c r="IGO96" s="52"/>
      <c r="IGP96" s="52"/>
      <c r="IGQ96" s="52"/>
      <c r="IGR96" s="52"/>
      <c r="IGS96" s="52"/>
      <c r="IGT96" s="52"/>
      <c r="IGU96" s="52"/>
      <c r="IGV96" s="52"/>
      <c r="IGW96" s="52"/>
      <c r="IGX96" s="52"/>
      <c r="IGY96" s="52"/>
      <c r="IGZ96" s="52"/>
      <c r="IHA96" s="52"/>
      <c r="IHB96" s="52"/>
      <c r="IHC96" s="52"/>
      <c r="IHD96" s="52"/>
      <c r="IHE96" s="52"/>
      <c r="IHF96" s="52"/>
      <c r="IHG96" s="52"/>
      <c r="IHH96" s="52"/>
      <c r="IHI96" s="52"/>
      <c r="IHJ96" s="52"/>
      <c r="IHK96" s="52"/>
      <c r="IHL96" s="52"/>
      <c r="IHM96" s="52"/>
      <c r="IHN96" s="52"/>
      <c r="IHO96" s="52"/>
      <c r="IHP96" s="52"/>
      <c r="IHQ96" s="52"/>
      <c r="IHR96" s="52"/>
      <c r="IHS96" s="52"/>
      <c r="IHT96" s="52"/>
      <c r="IHU96" s="52"/>
      <c r="IHV96" s="52"/>
      <c r="IHW96" s="52"/>
      <c r="IHX96" s="52"/>
      <c r="IHY96" s="52"/>
      <c r="IHZ96" s="52"/>
      <c r="IIA96" s="52"/>
      <c r="IIB96" s="52"/>
      <c r="IIC96" s="52"/>
      <c r="IID96" s="52"/>
      <c r="IIE96" s="52"/>
      <c r="IIF96" s="52"/>
      <c r="IIG96" s="52"/>
      <c r="IIH96" s="52"/>
      <c r="III96" s="52"/>
      <c r="IIJ96" s="52"/>
      <c r="IIK96" s="52"/>
      <c r="IIL96" s="52"/>
      <c r="IIM96" s="52"/>
      <c r="IIN96" s="52"/>
      <c r="IIO96" s="52"/>
      <c r="IIP96" s="52"/>
      <c r="IIQ96" s="52"/>
      <c r="IIR96" s="52"/>
      <c r="IIS96" s="52"/>
      <c r="IIT96" s="52"/>
      <c r="IIU96" s="52"/>
      <c r="IIV96" s="52"/>
      <c r="IIW96" s="52"/>
      <c r="IIX96" s="52"/>
      <c r="IIY96" s="52"/>
      <c r="IIZ96" s="52"/>
      <c r="IJA96" s="52"/>
      <c r="IJB96" s="52"/>
      <c r="IJC96" s="52"/>
      <c r="IJD96" s="52"/>
      <c r="IJE96" s="52"/>
      <c r="IJF96" s="52"/>
      <c r="IJG96" s="52"/>
      <c r="IJH96" s="52"/>
      <c r="IJI96" s="52"/>
      <c r="IJJ96" s="52"/>
      <c r="IJK96" s="52"/>
      <c r="IJL96" s="52"/>
      <c r="IJM96" s="52"/>
      <c r="IJN96" s="52"/>
      <c r="IJO96" s="52"/>
      <c r="IJP96" s="52"/>
      <c r="IJQ96" s="52"/>
      <c r="IJR96" s="52"/>
      <c r="IJS96" s="52"/>
      <c r="IJT96" s="52"/>
      <c r="IJU96" s="52"/>
      <c r="IJV96" s="52"/>
      <c r="IJW96" s="52"/>
      <c r="IJX96" s="52"/>
      <c r="IJY96" s="52"/>
      <c r="IJZ96" s="52"/>
      <c r="IKA96" s="52"/>
      <c r="IKB96" s="52"/>
      <c r="IKC96" s="52"/>
      <c r="IKD96" s="52"/>
      <c r="IKE96" s="52"/>
      <c r="IKF96" s="52"/>
      <c r="IKG96" s="52"/>
      <c r="IKH96" s="52"/>
      <c r="IKI96" s="52"/>
      <c r="IKJ96" s="52"/>
      <c r="IKK96" s="52"/>
      <c r="IKL96" s="52"/>
      <c r="IKM96" s="52"/>
      <c r="IKN96" s="52"/>
      <c r="IKO96" s="52"/>
      <c r="IKP96" s="52"/>
      <c r="IKQ96" s="52"/>
      <c r="IKR96" s="52"/>
      <c r="IKS96" s="52"/>
      <c r="IKT96" s="52"/>
      <c r="IKU96" s="52"/>
      <c r="IKV96" s="52"/>
      <c r="IKW96" s="52"/>
      <c r="IKX96" s="52"/>
      <c r="IKY96" s="52"/>
      <c r="IKZ96" s="52"/>
      <c r="ILA96" s="52"/>
      <c r="ILB96" s="52"/>
      <c r="ILC96" s="52"/>
      <c r="ILD96" s="52"/>
      <c r="ILE96" s="52"/>
      <c r="ILF96" s="52"/>
      <c r="ILG96" s="52"/>
      <c r="ILH96" s="52"/>
      <c r="ILI96" s="52"/>
      <c r="ILJ96" s="52"/>
      <c r="ILK96" s="52"/>
      <c r="ILL96" s="52"/>
      <c r="ILM96" s="52"/>
      <c r="ILN96" s="52"/>
      <c r="ILO96" s="52"/>
      <c r="ILP96" s="52"/>
      <c r="ILQ96" s="52"/>
      <c r="ILR96" s="52"/>
      <c r="ILS96" s="52"/>
      <c r="ILT96" s="52"/>
      <c r="ILU96" s="52"/>
      <c r="ILV96" s="52"/>
      <c r="ILW96" s="52"/>
      <c r="ILX96" s="52"/>
      <c r="ILY96" s="52"/>
      <c r="ILZ96" s="52"/>
      <c r="IMA96" s="52"/>
      <c r="IMB96" s="52"/>
      <c r="IMC96" s="52"/>
      <c r="IMD96" s="52"/>
      <c r="IME96" s="52"/>
      <c r="IMF96" s="52"/>
      <c r="IMG96" s="52"/>
      <c r="IMH96" s="52"/>
      <c r="IMI96" s="52"/>
      <c r="IMJ96" s="52"/>
      <c r="IMK96" s="52"/>
      <c r="IML96" s="52"/>
      <c r="IMM96" s="52"/>
      <c r="IMN96" s="52"/>
      <c r="IMO96" s="52"/>
      <c r="IMP96" s="52"/>
      <c r="IMQ96" s="52"/>
      <c r="IMR96" s="52"/>
      <c r="IMS96" s="52"/>
      <c r="IMT96" s="52"/>
      <c r="IMU96" s="52"/>
      <c r="IMV96" s="52"/>
      <c r="IMW96" s="52"/>
      <c r="IMX96" s="52"/>
      <c r="IMY96" s="52"/>
      <c r="IMZ96" s="52"/>
      <c r="INA96" s="52"/>
      <c r="INB96" s="52"/>
      <c r="INC96" s="52"/>
      <c r="IND96" s="52"/>
      <c r="INE96" s="52"/>
      <c r="INF96" s="52"/>
      <c r="ING96" s="52"/>
      <c r="INH96" s="52"/>
      <c r="INI96" s="52"/>
      <c r="INJ96" s="52"/>
      <c r="INK96" s="52"/>
      <c r="INL96" s="52"/>
      <c r="INM96" s="52"/>
      <c r="INN96" s="52"/>
      <c r="INO96" s="52"/>
      <c r="INP96" s="52"/>
      <c r="INQ96" s="52"/>
      <c r="INR96" s="52"/>
      <c r="INS96" s="52"/>
      <c r="INT96" s="52"/>
      <c r="INU96" s="52"/>
      <c r="INV96" s="52"/>
      <c r="INW96" s="52"/>
      <c r="INX96" s="52"/>
      <c r="INY96" s="52"/>
      <c r="INZ96" s="52"/>
      <c r="IOA96" s="52"/>
      <c r="IOB96" s="52"/>
      <c r="IOC96" s="52"/>
      <c r="IOD96" s="52"/>
      <c r="IOE96" s="52"/>
      <c r="IOF96" s="52"/>
      <c r="IOG96" s="52"/>
      <c r="IOH96" s="52"/>
      <c r="IOI96" s="52"/>
      <c r="IOJ96" s="52"/>
      <c r="IOK96" s="52"/>
      <c r="IOL96" s="52"/>
      <c r="IOM96" s="52"/>
      <c r="ION96" s="52"/>
      <c r="IOO96" s="52"/>
      <c r="IOP96" s="52"/>
      <c r="IOQ96" s="52"/>
      <c r="IOR96" s="52"/>
      <c r="IOS96" s="52"/>
      <c r="IOT96" s="52"/>
      <c r="IOU96" s="52"/>
      <c r="IOV96" s="52"/>
      <c r="IOW96" s="52"/>
      <c r="IOX96" s="52"/>
      <c r="IOY96" s="52"/>
      <c r="IOZ96" s="52"/>
      <c r="IPA96" s="52"/>
      <c r="IPB96" s="52"/>
      <c r="IPC96" s="52"/>
      <c r="IPD96" s="52"/>
      <c r="IPE96" s="52"/>
      <c r="IPF96" s="52"/>
      <c r="IPG96" s="52"/>
      <c r="IPH96" s="52"/>
      <c r="IPI96" s="52"/>
      <c r="IPJ96" s="52"/>
      <c r="IPK96" s="52"/>
      <c r="IPL96" s="52"/>
      <c r="IPM96" s="52"/>
      <c r="IPN96" s="52"/>
      <c r="IPO96" s="52"/>
      <c r="IPP96" s="52"/>
      <c r="IPQ96" s="52"/>
      <c r="IPR96" s="52"/>
      <c r="IPS96" s="52"/>
      <c r="IPT96" s="52"/>
      <c r="IPU96" s="52"/>
      <c r="IPV96" s="52"/>
      <c r="IPW96" s="52"/>
      <c r="IPX96" s="52"/>
      <c r="IPY96" s="52"/>
      <c r="IPZ96" s="52"/>
      <c r="IQA96" s="52"/>
      <c r="IQB96" s="52"/>
      <c r="IQC96" s="52"/>
      <c r="IQD96" s="52"/>
      <c r="IQE96" s="52"/>
      <c r="IQF96" s="52"/>
      <c r="IQG96" s="52"/>
      <c r="IQH96" s="52"/>
      <c r="IQI96" s="52"/>
      <c r="IQJ96" s="52"/>
      <c r="IQK96" s="52"/>
      <c r="IQL96" s="52"/>
      <c r="IQM96" s="52"/>
      <c r="IQN96" s="52"/>
      <c r="IQO96" s="52"/>
      <c r="IQP96" s="52"/>
      <c r="IQQ96" s="52"/>
      <c r="IQR96" s="52"/>
      <c r="IQS96" s="52"/>
      <c r="IQT96" s="52"/>
      <c r="IQU96" s="52"/>
      <c r="IQV96" s="52"/>
      <c r="IQW96" s="52"/>
      <c r="IQX96" s="52"/>
      <c r="IQY96" s="52"/>
      <c r="IQZ96" s="52"/>
      <c r="IRA96" s="52"/>
      <c r="IRB96" s="52"/>
      <c r="IRC96" s="52"/>
      <c r="IRD96" s="52"/>
      <c r="IRE96" s="52"/>
      <c r="IRF96" s="52"/>
      <c r="IRG96" s="52"/>
      <c r="IRH96" s="52"/>
      <c r="IRI96" s="52"/>
      <c r="IRJ96" s="52"/>
      <c r="IRK96" s="52"/>
      <c r="IRL96" s="52"/>
      <c r="IRM96" s="52"/>
      <c r="IRN96" s="52"/>
      <c r="IRO96" s="52"/>
      <c r="IRP96" s="52"/>
      <c r="IRQ96" s="52"/>
      <c r="IRR96" s="52"/>
      <c r="IRS96" s="52"/>
      <c r="IRT96" s="52"/>
      <c r="IRU96" s="52"/>
      <c r="IRV96" s="52"/>
      <c r="IRW96" s="52"/>
      <c r="IRX96" s="52"/>
      <c r="IRY96" s="52"/>
      <c r="IRZ96" s="52"/>
      <c r="ISA96" s="52"/>
      <c r="ISB96" s="52"/>
      <c r="ISC96" s="52"/>
      <c r="ISD96" s="52"/>
      <c r="ISE96" s="52"/>
      <c r="ISF96" s="52"/>
      <c r="ISG96" s="52"/>
      <c r="ISH96" s="52"/>
      <c r="ISI96" s="52"/>
      <c r="ISJ96" s="52"/>
      <c r="ISK96" s="52"/>
      <c r="ISL96" s="52"/>
      <c r="ISM96" s="52"/>
      <c r="ISN96" s="52"/>
      <c r="ISO96" s="52"/>
      <c r="ISP96" s="52"/>
      <c r="ISQ96" s="52"/>
      <c r="ISR96" s="52"/>
      <c r="ISS96" s="52"/>
      <c r="IST96" s="52"/>
      <c r="ISU96" s="52"/>
      <c r="ISV96" s="52"/>
      <c r="ISW96" s="52"/>
      <c r="ISX96" s="52"/>
      <c r="ISY96" s="52"/>
      <c r="ISZ96" s="52"/>
      <c r="ITA96" s="52"/>
      <c r="ITB96" s="52"/>
      <c r="ITC96" s="52"/>
      <c r="ITD96" s="52"/>
      <c r="ITE96" s="52"/>
      <c r="ITF96" s="52"/>
      <c r="ITG96" s="52"/>
      <c r="ITH96" s="52"/>
      <c r="ITI96" s="52"/>
      <c r="ITJ96" s="52"/>
      <c r="ITK96" s="52"/>
      <c r="ITL96" s="52"/>
      <c r="ITM96" s="52"/>
      <c r="ITN96" s="52"/>
      <c r="ITO96" s="52"/>
      <c r="ITP96" s="52"/>
      <c r="ITQ96" s="52"/>
      <c r="ITR96" s="52"/>
      <c r="ITS96" s="52"/>
      <c r="ITT96" s="52"/>
      <c r="ITU96" s="52"/>
      <c r="ITV96" s="52"/>
      <c r="ITW96" s="52"/>
      <c r="ITX96" s="52"/>
      <c r="ITY96" s="52"/>
      <c r="ITZ96" s="52"/>
      <c r="IUA96" s="52"/>
      <c r="IUB96" s="52"/>
      <c r="IUC96" s="52"/>
      <c r="IUD96" s="52"/>
      <c r="IUE96" s="52"/>
      <c r="IUF96" s="52"/>
      <c r="IUG96" s="52"/>
      <c r="IUH96" s="52"/>
      <c r="IUI96" s="52"/>
      <c r="IUJ96" s="52"/>
      <c r="IUK96" s="52"/>
      <c r="IUL96" s="52"/>
      <c r="IUM96" s="52"/>
      <c r="IUN96" s="52"/>
      <c r="IUO96" s="52"/>
      <c r="IUP96" s="52"/>
      <c r="IUQ96" s="52"/>
      <c r="IUR96" s="52"/>
      <c r="IUS96" s="52"/>
      <c r="IUT96" s="52"/>
      <c r="IUU96" s="52"/>
      <c r="IUV96" s="52"/>
      <c r="IUW96" s="52"/>
      <c r="IUX96" s="52"/>
      <c r="IUY96" s="52"/>
      <c r="IUZ96" s="52"/>
      <c r="IVA96" s="52"/>
      <c r="IVB96" s="52"/>
      <c r="IVC96" s="52"/>
      <c r="IVD96" s="52"/>
      <c r="IVE96" s="52"/>
      <c r="IVF96" s="52"/>
      <c r="IVG96" s="52"/>
      <c r="IVH96" s="52"/>
      <c r="IVI96" s="52"/>
      <c r="IVJ96" s="52"/>
      <c r="IVK96" s="52"/>
      <c r="IVL96" s="52"/>
      <c r="IVM96" s="52"/>
      <c r="IVN96" s="52"/>
      <c r="IVO96" s="52"/>
      <c r="IVP96" s="52"/>
      <c r="IVQ96" s="52"/>
      <c r="IVR96" s="52"/>
      <c r="IVS96" s="52"/>
      <c r="IVT96" s="52"/>
      <c r="IVU96" s="52"/>
      <c r="IVV96" s="52"/>
      <c r="IVW96" s="52"/>
      <c r="IVX96" s="52"/>
      <c r="IVY96" s="52"/>
      <c r="IVZ96" s="52"/>
      <c r="IWA96" s="52"/>
      <c r="IWB96" s="52"/>
      <c r="IWC96" s="52"/>
      <c r="IWD96" s="52"/>
      <c r="IWE96" s="52"/>
      <c r="IWF96" s="52"/>
      <c r="IWG96" s="52"/>
      <c r="IWH96" s="52"/>
      <c r="IWI96" s="52"/>
      <c r="IWJ96" s="52"/>
      <c r="IWK96" s="52"/>
      <c r="IWL96" s="52"/>
      <c r="IWM96" s="52"/>
      <c r="IWN96" s="52"/>
      <c r="IWO96" s="52"/>
      <c r="IWP96" s="52"/>
      <c r="IWQ96" s="52"/>
      <c r="IWR96" s="52"/>
      <c r="IWS96" s="52"/>
      <c r="IWT96" s="52"/>
      <c r="IWU96" s="52"/>
      <c r="IWV96" s="52"/>
      <c r="IWW96" s="52"/>
      <c r="IWX96" s="52"/>
      <c r="IWY96" s="52"/>
      <c r="IWZ96" s="52"/>
      <c r="IXA96" s="52"/>
      <c r="IXB96" s="52"/>
      <c r="IXC96" s="52"/>
      <c r="IXD96" s="52"/>
      <c r="IXE96" s="52"/>
      <c r="IXF96" s="52"/>
      <c r="IXG96" s="52"/>
      <c r="IXH96" s="52"/>
      <c r="IXI96" s="52"/>
      <c r="IXJ96" s="52"/>
      <c r="IXK96" s="52"/>
      <c r="IXL96" s="52"/>
      <c r="IXM96" s="52"/>
      <c r="IXN96" s="52"/>
      <c r="IXO96" s="52"/>
      <c r="IXP96" s="52"/>
      <c r="IXQ96" s="52"/>
      <c r="IXR96" s="52"/>
      <c r="IXS96" s="52"/>
      <c r="IXT96" s="52"/>
      <c r="IXU96" s="52"/>
      <c r="IXV96" s="52"/>
      <c r="IXW96" s="52"/>
      <c r="IXX96" s="52"/>
      <c r="IXY96" s="52"/>
      <c r="IXZ96" s="52"/>
      <c r="IYA96" s="52"/>
      <c r="IYB96" s="52"/>
      <c r="IYC96" s="52"/>
      <c r="IYD96" s="52"/>
      <c r="IYE96" s="52"/>
      <c r="IYF96" s="52"/>
      <c r="IYG96" s="52"/>
      <c r="IYH96" s="52"/>
      <c r="IYI96" s="52"/>
      <c r="IYJ96" s="52"/>
      <c r="IYK96" s="52"/>
      <c r="IYL96" s="52"/>
      <c r="IYM96" s="52"/>
      <c r="IYN96" s="52"/>
      <c r="IYO96" s="52"/>
      <c r="IYP96" s="52"/>
      <c r="IYQ96" s="52"/>
      <c r="IYR96" s="52"/>
      <c r="IYS96" s="52"/>
      <c r="IYT96" s="52"/>
      <c r="IYU96" s="52"/>
      <c r="IYV96" s="52"/>
      <c r="IYW96" s="52"/>
      <c r="IYX96" s="52"/>
      <c r="IYY96" s="52"/>
      <c r="IYZ96" s="52"/>
      <c r="IZA96" s="52"/>
      <c r="IZB96" s="52"/>
      <c r="IZC96" s="52"/>
      <c r="IZD96" s="52"/>
      <c r="IZE96" s="52"/>
      <c r="IZF96" s="52"/>
      <c r="IZG96" s="52"/>
      <c r="IZH96" s="52"/>
      <c r="IZI96" s="52"/>
      <c r="IZJ96" s="52"/>
      <c r="IZK96" s="52"/>
      <c r="IZL96" s="52"/>
      <c r="IZM96" s="52"/>
      <c r="IZN96" s="52"/>
      <c r="IZO96" s="52"/>
      <c r="IZP96" s="52"/>
      <c r="IZQ96" s="52"/>
      <c r="IZR96" s="52"/>
      <c r="IZS96" s="52"/>
      <c r="IZT96" s="52"/>
      <c r="IZU96" s="52"/>
      <c r="IZV96" s="52"/>
      <c r="IZW96" s="52"/>
      <c r="IZX96" s="52"/>
      <c r="IZY96" s="52"/>
      <c r="IZZ96" s="52"/>
      <c r="JAA96" s="52"/>
      <c r="JAB96" s="52"/>
      <c r="JAC96" s="52"/>
      <c r="JAD96" s="52"/>
      <c r="JAE96" s="52"/>
      <c r="JAF96" s="52"/>
      <c r="JAG96" s="52"/>
      <c r="JAH96" s="52"/>
      <c r="JAI96" s="52"/>
      <c r="JAJ96" s="52"/>
      <c r="JAK96" s="52"/>
      <c r="JAL96" s="52"/>
      <c r="JAM96" s="52"/>
      <c r="JAN96" s="52"/>
      <c r="JAO96" s="52"/>
      <c r="JAP96" s="52"/>
      <c r="JAQ96" s="52"/>
      <c r="JAR96" s="52"/>
      <c r="JAS96" s="52"/>
      <c r="JAT96" s="52"/>
      <c r="JAU96" s="52"/>
      <c r="JAV96" s="52"/>
      <c r="JAW96" s="52"/>
      <c r="JAX96" s="52"/>
      <c r="JAY96" s="52"/>
      <c r="JAZ96" s="52"/>
      <c r="JBA96" s="52"/>
      <c r="JBB96" s="52"/>
      <c r="JBC96" s="52"/>
      <c r="JBD96" s="52"/>
      <c r="JBE96" s="52"/>
      <c r="JBF96" s="52"/>
      <c r="JBG96" s="52"/>
      <c r="JBH96" s="52"/>
      <c r="JBI96" s="52"/>
      <c r="JBJ96" s="52"/>
      <c r="JBK96" s="52"/>
      <c r="JBL96" s="52"/>
      <c r="JBM96" s="52"/>
      <c r="JBN96" s="52"/>
      <c r="JBO96" s="52"/>
      <c r="JBP96" s="52"/>
      <c r="JBQ96" s="52"/>
      <c r="JBR96" s="52"/>
      <c r="JBS96" s="52"/>
      <c r="JBT96" s="52"/>
      <c r="JBU96" s="52"/>
      <c r="JBV96" s="52"/>
      <c r="JBW96" s="52"/>
      <c r="JBX96" s="52"/>
      <c r="JBY96" s="52"/>
      <c r="JBZ96" s="52"/>
      <c r="JCA96" s="52"/>
      <c r="JCB96" s="52"/>
      <c r="JCC96" s="52"/>
      <c r="JCD96" s="52"/>
      <c r="JCE96" s="52"/>
      <c r="JCF96" s="52"/>
      <c r="JCG96" s="52"/>
      <c r="JCH96" s="52"/>
      <c r="JCI96" s="52"/>
      <c r="JCJ96" s="52"/>
      <c r="JCK96" s="52"/>
      <c r="JCL96" s="52"/>
      <c r="JCM96" s="52"/>
      <c r="JCN96" s="52"/>
      <c r="JCO96" s="52"/>
      <c r="JCP96" s="52"/>
      <c r="JCQ96" s="52"/>
      <c r="JCR96" s="52"/>
      <c r="JCS96" s="52"/>
      <c r="JCT96" s="52"/>
      <c r="JCU96" s="52"/>
      <c r="JCV96" s="52"/>
      <c r="JCW96" s="52"/>
      <c r="JCX96" s="52"/>
      <c r="JCY96" s="52"/>
      <c r="JCZ96" s="52"/>
      <c r="JDA96" s="52"/>
      <c r="JDB96" s="52"/>
      <c r="JDC96" s="52"/>
      <c r="JDD96" s="52"/>
      <c r="JDE96" s="52"/>
      <c r="JDF96" s="52"/>
      <c r="JDG96" s="52"/>
      <c r="JDH96" s="52"/>
      <c r="JDI96" s="52"/>
      <c r="JDJ96" s="52"/>
      <c r="JDK96" s="52"/>
      <c r="JDL96" s="52"/>
      <c r="JDM96" s="52"/>
      <c r="JDN96" s="52"/>
      <c r="JDO96" s="52"/>
      <c r="JDP96" s="52"/>
      <c r="JDQ96" s="52"/>
      <c r="JDR96" s="52"/>
      <c r="JDS96" s="52"/>
      <c r="JDT96" s="52"/>
      <c r="JDU96" s="52"/>
      <c r="JDV96" s="52"/>
      <c r="JDW96" s="52"/>
      <c r="JDX96" s="52"/>
      <c r="JDY96" s="52"/>
      <c r="JDZ96" s="52"/>
      <c r="JEA96" s="52"/>
      <c r="JEB96" s="52"/>
      <c r="JEC96" s="52"/>
      <c r="JED96" s="52"/>
      <c r="JEE96" s="52"/>
      <c r="JEF96" s="52"/>
      <c r="JEG96" s="52"/>
      <c r="JEH96" s="52"/>
      <c r="JEI96" s="52"/>
      <c r="JEJ96" s="52"/>
      <c r="JEK96" s="52"/>
      <c r="JEL96" s="52"/>
      <c r="JEM96" s="52"/>
      <c r="JEN96" s="52"/>
      <c r="JEO96" s="52"/>
      <c r="JEP96" s="52"/>
      <c r="JEQ96" s="52"/>
      <c r="JER96" s="52"/>
      <c r="JES96" s="52"/>
      <c r="JET96" s="52"/>
      <c r="JEU96" s="52"/>
      <c r="JEV96" s="52"/>
      <c r="JEW96" s="52"/>
      <c r="JEX96" s="52"/>
      <c r="JEY96" s="52"/>
      <c r="JEZ96" s="52"/>
      <c r="JFA96" s="52"/>
      <c r="JFB96" s="52"/>
      <c r="JFC96" s="52"/>
      <c r="JFD96" s="52"/>
      <c r="JFE96" s="52"/>
      <c r="JFF96" s="52"/>
      <c r="JFG96" s="52"/>
      <c r="JFH96" s="52"/>
      <c r="JFI96" s="52"/>
      <c r="JFJ96" s="52"/>
      <c r="JFK96" s="52"/>
      <c r="JFL96" s="52"/>
      <c r="JFM96" s="52"/>
      <c r="JFN96" s="52"/>
      <c r="JFO96" s="52"/>
      <c r="JFP96" s="52"/>
      <c r="JFQ96" s="52"/>
      <c r="JFR96" s="52"/>
      <c r="JFS96" s="52"/>
      <c r="JFT96" s="52"/>
      <c r="JFU96" s="52"/>
      <c r="JFV96" s="52"/>
      <c r="JFW96" s="52"/>
      <c r="JFX96" s="52"/>
      <c r="JFY96" s="52"/>
      <c r="JFZ96" s="52"/>
      <c r="JGA96" s="52"/>
      <c r="JGB96" s="52"/>
      <c r="JGC96" s="52"/>
      <c r="JGD96" s="52"/>
      <c r="JGE96" s="52"/>
      <c r="JGF96" s="52"/>
      <c r="JGG96" s="52"/>
      <c r="JGH96" s="52"/>
      <c r="JGI96" s="52"/>
      <c r="JGJ96" s="52"/>
      <c r="JGK96" s="52"/>
      <c r="JGL96" s="52"/>
      <c r="JGM96" s="52"/>
      <c r="JGN96" s="52"/>
      <c r="JGO96" s="52"/>
      <c r="JGP96" s="52"/>
      <c r="JGQ96" s="52"/>
      <c r="JGR96" s="52"/>
      <c r="JGS96" s="52"/>
      <c r="JGT96" s="52"/>
      <c r="JGU96" s="52"/>
      <c r="JGV96" s="52"/>
      <c r="JGW96" s="52"/>
      <c r="JGX96" s="52"/>
      <c r="JGY96" s="52"/>
      <c r="JGZ96" s="52"/>
      <c r="JHA96" s="52"/>
      <c r="JHB96" s="52"/>
      <c r="JHC96" s="52"/>
      <c r="JHD96" s="52"/>
      <c r="JHE96" s="52"/>
      <c r="JHF96" s="52"/>
      <c r="JHG96" s="52"/>
      <c r="JHH96" s="52"/>
      <c r="JHI96" s="52"/>
      <c r="JHJ96" s="52"/>
      <c r="JHK96" s="52"/>
      <c r="JHL96" s="52"/>
      <c r="JHM96" s="52"/>
      <c r="JHN96" s="52"/>
      <c r="JHO96" s="52"/>
      <c r="JHP96" s="52"/>
      <c r="JHQ96" s="52"/>
      <c r="JHR96" s="52"/>
      <c r="JHS96" s="52"/>
      <c r="JHT96" s="52"/>
      <c r="JHU96" s="52"/>
      <c r="JHV96" s="52"/>
      <c r="JHW96" s="52"/>
      <c r="JHX96" s="52"/>
      <c r="JHY96" s="52"/>
      <c r="JHZ96" s="52"/>
      <c r="JIA96" s="52"/>
      <c r="JIB96" s="52"/>
      <c r="JIC96" s="52"/>
      <c r="JID96" s="52"/>
      <c r="JIE96" s="52"/>
      <c r="JIF96" s="52"/>
      <c r="JIG96" s="52"/>
      <c r="JIH96" s="52"/>
      <c r="JII96" s="52"/>
      <c r="JIJ96" s="52"/>
      <c r="JIK96" s="52"/>
      <c r="JIL96" s="52"/>
      <c r="JIM96" s="52"/>
      <c r="JIN96" s="52"/>
      <c r="JIO96" s="52"/>
      <c r="JIP96" s="52"/>
      <c r="JIQ96" s="52"/>
      <c r="JIR96" s="52"/>
      <c r="JIS96" s="52"/>
      <c r="JIT96" s="52"/>
      <c r="JIU96" s="52"/>
      <c r="JIV96" s="52"/>
      <c r="JIW96" s="52"/>
      <c r="JIX96" s="52"/>
      <c r="JIY96" s="52"/>
      <c r="JIZ96" s="52"/>
      <c r="JJA96" s="52"/>
      <c r="JJB96" s="52"/>
      <c r="JJC96" s="52"/>
      <c r="JJD96" s="52"/>
      <c r="JJE96" s="52"/>
      <c r="JJF96" s="52"/>
      <c r="JJG96" s="52"/>
      <c r="JJH96" s="52"/>
      <c r="JJI96" s="52"/>
      <c r="JJJ96" s="52"/>
      <c r="JJK96" s="52"/>
      <c r="JJL96" s="52"/>
      <c r="JJM96" s="52"/>
      <c r="JJN96" s="52"/>
      <c r="JJO96" s="52"/>
      <c r="JJP96" s="52"/>
      <c r="JJQ96" s="52"/>
      <c r="JJR96" s="52"/>
      <c r="JJS96" s="52"/>
      <c r="JJT96" s="52"/>
      <c r="JJU96" s="52"/>
      <c r="JJV96" s="52"/>
      <c r="JJW96" s="52"/>
      <c r="JJX96" s="52"/>
      <c r="JJY96" s="52"/>
      <c r="JJZ96" s="52"/>
      <c r="JKA96" s="52"/>
      <c r="JKB96" s="52"/>
      <c r="JKC96" s="52"/>
      <c r="JKD96" s="52"/>
      <c r="JKE96" s="52"/>
      <c r="JKF96" s="52"/>
      <c r="JKG96" s="52"/>
      <c r="JKH96" s="52"/>
      <c r="JKI96" s="52"/>
      <c r="JKJ96" s="52"/>
      <c r="JKK96" s="52"/>
      <c r="JKL96" s="52"/>
      <c r="JKM96" s="52"/>
      <c r="JKN96" s="52"/>
      <c r="JKO96" s="52"/>
      <c r="JKP96" s="52"/>
      <c r="JKQ96" s="52"/>
      <c r="JKR96" s="52"/>
      <c r="JKS96" s="52"/>
      <c r="JKT96" s="52"/>
      <c r="JKU96" s="52"/>
      <c r="JKV96" s="52"/>
      <c r="JKW96" s="52"/>
      <c r="JKX96" s="52"/>
      <c r="JKY96" s="52"/>
      <c r="JKZ96" s="52"/>
      <c r="JLA96" s="52"/>
      <c r="JLB96" s="52"/>
      <c r="JLC96" s="52"/>
      <c r="JLD96" s="52"/>
      <c r="JLE96" s="52"/>
      <c r="JLF96" s="52"/>
      <c r="JLG96" s="52"/>
      <c r="JLH96" s="52"/>
      <c r="JLI96" s="52"/>
      <c r="JLJ96" s="52"/>
      <c r="JLK96" s="52"/>
      <c r="JLL96" s="52"/>
      <c r="JLM96" s="52"/>
      <c r="JLN96" s="52"/>
      <c r="JLO96" s="52"/>
      <c r="JLP96" s="52"/>
      <c r="JLQ96" s="52"/>
      <c r="JLR96" s="52"/>
      <c r="JLS96" s="52"/>
      <c r="JLT96" s="52"/>
      <c r="JLU96" s="52"/>
      <c r="JLV96" s="52"/>
      <c r="JLW96" s="52"/>
      <c r="JLX96" s="52"/>
      <c r="JLY96" s="52"/>
      <c r="JLZ96" s="52"/>
      <c r="JMA96" s="52"/>
      <c r="JMB96" s="52"/>
      <c r="JMC96" s="52"/>
      <c r="JMD96" s="52"/>
      <c r="JME96" s="52"/>
      <c r="JMF96" s="52"/>
      <c r="JMG96" s="52"/>
      <c r="JMH96" s="52"/>
      <c r="JMI96" s="52"/>
      <c r="JMJ96" s="52"/>
      <c r="JMK96" s="52"/>
      <c r="JML96" s="52"/>
      <c r="JMM96" s="52"/>
      <c r="JMN96" s="52"/>
      <c r="JMO96" s="52"/>
      <c r="JMP96" s="52"/>
      <c r="JMQ96" s="52"/>
      <c r="JMR96" s="52"/>
      <c r="JMS96" s="52"/>
      <c r="JMT96" s="52"/>
      <c r="JMU96" s="52"/>
      <c r="JMV96" s="52"/>
      <c r="JMW96" s="52"/>
      <c r="JMX96" s="52"/>
      <c r="JMY96" s="52"/>
      <c r="JMZ96" s="52"/>
      <c r="JNA96" s="52"/>
      <c r="JNB96" s="52"/>
      <c r="JNC96" s="52"/>
      <c r="JND96" s="52"/>
      <c r="JNE96" s="52"/>
      <c r="JNF96" s="52"/>
      <c r="JNG96" s="52"/>
      <c r="JNH96" s="52"/>
      <c r="JNI96" s="52"/>
      <c r="JNJ96" s="52"/>
      <c r="JNK96" s="52"/>
      <c r="JNL96" s="52"/>
      <c r="JNM96" s="52"/>
      <c r="JNN96" s="52"/>
      <c r="JNO96" s="52"/>
      <c r="JNP96" s="52"/>
      <c r="JNQ96" s="52"/>
      <c r="JNR96" s="52"/>
      <c r="JNS96" s="52"/>
      <c r="JNT96" s="52"/>
      <c r="JNU96" s="52"/>
      <c r="JNV96" s="52"/>
      <c r="JNW96" s="52"/>
      <c r="JNX96" s="52"/>
      <c r="JNY96" s="52"/>
      <c r="JNZ96" s="52"/>
      <c r="JOA96" s="52"/>
      <c r="JOB96" s="52"/>
      <c r="JOC96" s="52"/>
      <c r="JOD96" s="52"/>
      <c r="JOE96" s="52"/>
      <c r="JOF96" s="52"/>
      <c r="JOG96" s="52"/>
      <c r="JOH96" s="52"/>
      <c r="JOI96" s="52"/>
      <c r="JOJ96" s="52"/>
      <c r="JOK96" s="52"/>
      <c r="JOL96" s="52"/>
      <c r="JOM96" s="52"/>
      <c r="JON96" s="52"/>
      <c r="JOO96" s="52"/>
      <c r="JOP96" s="52"/>
      <c r="JOQ96" s="52"/>
      <c r="JOR96" s="52"/>
      <c r="JOS96" s="52"/>
      <c r="JOT96" s="52"/>
      <c r="JOU96" s="52"/>
      <c r="JOV96" s="52"/>
      <c r="JOW96" s="52"/>
      <c r="JOX96" s="52"/>
      <c r="JOY96" s="52"/>
      <c r="JOZ96" s="52"/>
      <c r="JPA96" s="52"/>
      <c r="JPB96" s="52"/>
      <c r="JPC96" s="52"/>
      <c r="JPD96" s="52"/>
      <c r="JPE96" s="52"/>
      <c r="JPF96" s="52"/>
      <c r="JPG96" s="52"/>
      <c r="JPH96" s="52"/>
      <c r="JPI96" s="52"/>
      <c r="JPJ96" s="52"/>
      <c r="JPK96" s="52"/>
      <c r="JPL96" s="52"/>
      <c r="JPM96" s="52"/>
      <c r="JPN96" s="52"/>
      <c r="JPO96" s="52"/>
      <c r="JPP96" s="52"/>
      <c r="JPQ96" s="52"/>
      <c r="JPR96" s="52"/>
      <c r="JPS96" s="52"/>
      <c r="JPT96" s="52"/>
      <c r="JPU96" s="52"/>
      <c r="JPV96" s="52"/>
      <c r="JPW96" s="52"/>
      <c r="JPX96" s="52"/>
      <c r="JPY96" s="52"/>
      <c r="JPZ96" s="52"/>
      <c r="JQA96" s="52"/>
      <c r="JQB96" s="52"/>
      <c r="JQC96" s="52"/>
      <c r="JQD96" s="52"/>
      <c r="JQE96" s="52"/>
      <c r="JQF96" s="52"/>
      <c r="JQG96" s="52"/>
      <c r="JQH96" s="52"/>
      <c r="JQI96" s="52"/>
      <c r="JQJ96" s="52"/>
      <c r="JQK96" s="52"/>
      <c r="JQL96" s="52"/>
      <c r="JQM96" s="52"/>
      <c r="JQN96" s="52"/>
      <c r="JQO96" s="52"/>
      <c r="JQP96" s="52"/>
      <c r="JQQ96" s="52"/>
      <c r="JQR96" s="52"/>
      <c r="JQS96" s="52"/>
      <c r="JQT96" s="52"/>
      <c r="JQU96" s="52"/>
      <c r="JQV96" s="52"/>
      <c r="JQW96" s="52"/>
      <c r="JQX96" s="52"/>
      <c r="JQY96" s="52"/>
      <c r="JQZ96" s="52"/>
      <c r="JRA96" s="52"/>
      <c r="JRB96" s="52"/>
      <c r="JRC96" s="52"/>
      <c r="JRD96" s="52"/>
      <c r="JRE96" s="52"/>
      <c r="JRF96" s="52"/>
      <c r="JRG96" s="52"/>
      <c r="JRH96" s="52"/>
      <c r="JRI96" s="52"/>
      <c r="JRJ96" s="52"/>
      <c r="JRK96" s="52"/>
      <c r="JRL96" s="52"/>
      <c r="JRM96" s="52"/>
      <c r="JRN96" s="52"/>
      <c r="JRO96" s="52"/>
      <c r="JRP96" s="52"/>
      <c r="JRQ96" s="52"/>
      <c r="JRR96" s="52"/>
      <c r="JRS96" s="52"/>
      <c r="JRT96" s="52"/>
      <c r="JRU96" s="52"/>
      <c r="JRV96" s="52"/>
      <c r="JRW96" s="52"/>
      <c r="JRX96" s="52"/>
      <c r="JRY96" s="52"/>
      <c r="JRZ96" s="52"/>
      <c r="JSA96" s="52"/>
      <c r="JSB96" s="52"/>
      <c r="JSC96" s="52"/>
      <c r="JSD96" s="52"/>
      <c r="JSE96" s="52"/>
      <c r="JSF96" s="52"/>
      <c r="JSG96" s="52"/>
      <c r="JSH96" s="52"/>
      <c r="JSI96" s="52"/>
      <c r="JSJ96" s="52"/>
      <c r="JSK96" s="52"/>
      <c r="JSL96" s="52"/>
      <c r="JSM96" s="52"/>
      <c r="JSN96" s="52"/>
      <c r="JSO96" s="52"/>
      <c r="JSP96" s="52"/>
      <c r="JSQ96" s="52"/>
      <c r="JSR96" s="52"/>
      <c r="JSS96" s="52"/>
      <c r="JST96" s="52"/>
      <c r="JSU96" s="52"/>
      <c r="JSV96" s="52"/>
      <c r="JSW96" s="52"/>
      <c r="JSX96" s="52"/>
      <c r="JSY96" s="52"/>
      <c r="JSZ96" s="52"/>
      <c r="JTA96" s="52"/>
      <c r="JTB96" s="52"/>
      <c r="JTC96" s="52"/>
      <c r="JTD96" s="52"/>
      <c r="JTE96" s="52"/>
      <c r="JTF96" s="52"/>
      <c r="JTG96" s="52"/>
      <c r="JTH96" s="52"/>
      <c r="JTI96" s="52"/>
      <c r="JTJ96" s="52"/>
      <c r="JTK96" s="52"/>
      <c r="JTL96" s="52"/>
      <c r="JTM96" s="52"/>
      <c r="JTN96" s="52"/>
      <c r="JTO96" s="52"/>
      <c r="JTP96" s="52"/>
      <c r="JTQ96" s="52"/>
      <c r="JTR96" s="52"/>
      <c r="JTS96" s="52"/>
      <c r="JTT96" s="52"/>
      <c r="JTU96" s="52"/>
      <c r="JTV96" s="52"/>
      <c r="JTW96" s="52"/>
      <c r="JTX96" s="52"/>
      <c r="JTY96" s="52"/>
      <c r="JTZ96" s="52"/>
      <c r="JUA96" s="52"/>
      <c r="JUB96" s="52"/>
      <c r="JUC96" s="52"/>
      <c r="JUD96" s="52"/>
      <c r="JUE96" s="52"/>
      <c r="JUF96" s="52"/>
      <c r="JUG96" s="52"/>
      <c r="JUH96" s="52"/>
      <c r="JUI96" s="52"/>
      <c r="JUJ96" s="52"/>
      <c r="JUK96" s="52"/>
      <c r="JUL96" s="52"/>
      <c r="JUM96" s="52"/>
      <c r="JUN96" s="52"/>
      <c r="JUO96" s="52"/>
      <c r="JUP96" s="52"/>
      <c r="JUQ96" s="52"/>
      <c r="JUR96" s="52"/>
      <c r="JUS96" s="52"/>
      <c r="JUT96" s="52"/>
      <c r="JUU96" s="52"/>
      <c r="JUV96" s="52"/>
      <c r="JUW96" s="52"/>
      <c r="JUX96" s="52"/>
      <c r="JUY96" s="52"/>
      <c r="JUZ96" s="52"/>
      <c r="JVA96" s="52"/>
      <c r="JVB96" s="52"/>
      <c r="JVC96" s="52"/>
      <c r="JVD96" s="52"/>
      <c r="JVE96" s="52"/>
      <c r="JVF96" s="52"/>
      <c r="JVG96" s="52"/>
      <c r="JVH96" s="52"/>
      <c r="JVI96" s="52"/>
      <c r="JVJ96" s="52"/>
      <c r="JVK96" s="52"/>
      <c r="JVL96" s="52"/>
      <c r="JVM96" s="52"/>
      <c r="JVN96" s="52"/>
      <c r="JVO96" s="52"/>
      <c r="JVP96" s="52"/>
      <c r="JVQ96" s="52"/>
      <c r="JVR96" s="52"/>
      <c r="JVS96" s="52"/>
      <c r="JVT96" s="52"/>
      <c r="JVU96" s="52"/>
      <c r="JVV96" s="52"/>
      <c r="JVW96" s="52"/>
      <c r="JVX96" s="52"/>
      <c r="JVY96" s="52"/>
      <c r="JVZ96" s="52"/>
      <c r="JWA96" s="52"/>
      <c r="JWB96" s="52"/>
      <c r="JWC96" s="52"/>
      <c r="JWD96" s="52"/>
      <c r="JWE96" s="52"/>
      <c r="JWF96" s="52"/>
      <c r="JWG96" s="52"/>
      <c r="JWH96" s="52"/>
      <c r="JWI96" s="52"/>
      <c r="JWJ96" s="52"/>
      <c r="JWK96" s="52"/>
      <c r="JWL96" s="52"/>
      <c r="JWM96" s="52"/>
      <c r="JWN96" s="52"/>
      <c r="JWO96" s="52"/>
      <c r="JWP96" s="52"/>
      <c r="JWQ96" s="52"/>
      <c r="JWR96" s="52"/>
      <c r="JWS96" s="52"/>
      <c r="JWT96" s="52"/>
      <c r="JWU96" s="52"/>
      <c r="JWV96" s="52"/>
      <c r="JWW96" s="52"/>
      <c r="JWX96" s="52"/>
      <c r="JWY96" s="52"/>
      <c r="JWZ96" s="52"/>
      <c r="JXA96" s="52"/>
      <c r="JXB96" s="52"/>
      <c r="JXC96" s="52"/>
      <c r="JXD96" s="52"/>
      <c r="JXE96" s="52"/>
      <c r="JXF96" s="52"/>
      <c r="JXG96" s="52"/>
      <c r="JXH96" s="52"/>
      <c r="JXI96" s="52"/>
      <c r="JXJ96" s="52"/>
      <c r="JXK96" s="52"/>
      <c r="JXL96" s="52"/>
      <c r="JXM96" s="52"/>
      <c r="JXN96" s="52"/>
      <c r="JXO96" s="52"/>
      <c r="JXP96" s="52"/>
      <c r="JXQ96" s="52"/>
      <c r="JXR96" s="52"/>
      <c r="JXS96" s="52"/>
      <c r="JXT96" s="52"/>
      <c r="JXU96" s="52"/>
      <c r="JXV96" s="52"/>
      <c r="JXW96" s="52"/>
      <c r="JXX96" s="52"/>
      <c r="JXY96" s="52"/>
      <c r="JXZ96" s="52"/>
      <c r="JYA96" s="52"/>
      <c r="JYB96" s="52"/>
      <c r="JYC96" s="52"/>
      <c r="JYD96" s="52"/>
      <c r="JYE96" s="52"/>
      <c r="JYF96" s="52"/>
      <c r="JYG96" s="52"/>
      <c r="JYH96" s="52"/>
      <c r="JYI96" s="52"/>
      <c r="JYJ96" s="52"/>
      <c r="JYK96" s="52"/>
      <c r="JYL96" s="52"/>
      <c r="JYM96" s="52"/>
      <c r="JYN96" s="52"/>
      <c r="JYO96" s="52"/>
      <c r="JYP96" s="52"/>
      <c r="JYQ96" s="52"/>
      <c r="JYR96" s="52"/>
      <c r="JYS96" s="52"/>
      <c r="JYT96" s="52"/>
      <c r="JYU96" s="52"/>
      <c r="JYV96" s="52"/>
      <c r="JYW96" s="52"/>
      <c r="JYX96" s="52"/>
      <c r="JYY96" s="52"/>
      <c r="JYZ96" s="52"/>
      <c r="JZA96" s="52"/>
      <c r="JZB96" s="52"/>
      <c r="JZC96" s="52"/>
      <c r="JZD96" s="52"/>
      <c r="JZE96" s="52"/>
      <c r="JZF96" s="52"/>
      <c r="JZG96" s="52"/>
      <c r="JZH96" s="52"/>
      <c r="JZI96" s="52"/>
      <c r="JZJ96" s="52"/>
      <c r="JZK96" s="52"/>
      <c r="JZL96" s="52"/>
      <c r="JZM96" s="52"/>
      <c r="JZN96" s="52"/>
      <c r="JZO96" s="52"/>
      <c r="JZP96" s="52"/>
      <c r="JZQ96" s="52"/>
      <c r="JZR96" s="52"/>
      <c r="JZS96" s="52"/>
      <c r="JZT96" s="52"/>
      <c r="JZU96" s="52"/>
      <c r="JZV96" s="52"/>
      <c r="JZW96" s="52"/>
      <c r="JZX96" s="52"/>
      <c r="JZY96" s="52"/>
      <c r="JZZ96" s="52"/>
      <c r="KAA96" s="52"/>
      <c r="KAB96" s="52"/>
      <c r="KAC96" s="52"/>
      <c r="KAD96" s="52"/>
      <c r="KAE96" s="52"/>
      <c r="KAF96" s="52"/>
      <c r="KAG96" s="52"/>
      <c r="KAH96" s="52"/>
      <c r="KAI96" s="52"/>
      <c r="KAJ96" s="52"/>
      <c r="KAK96" s="52"/>
      <c r="KAL96" s="52"/>
      <c r="KAM96" s="52"/>
      <c r="KAN96" s="52"/>
      <c r="KAO96" s="52"/>
      <c r="KAP96" s="52"/>
      <c r="KAQ96" s="52"/>
      <c r="KAR96" s="52"/>
      <c r="KAS96" s="52"/>
      <c r="KAT96" s="52"/>
      <c r="KAU96" s="52"/>
      <c r="KAV96" s="52"/>
      <c r="KAW96" s="52"/>
      <c r="KAX96" s="52"/>
      <c r="KAY96" s="52"/>
      <c r="KAZ96" s="52"/>
      <c r="KBA96" s="52"/>
      <c r="KBB96" s="52"/>
      <c r="KBC96" s="52"/>
      <c r="KBD96" s="52"/>
      <c r="KBE96" s="52"/>
      <c r="KBF96" s="52"/>
      <c r="KBG96" s="52"/>
      <c r="KBH96" s="52"/>
      <c r="KBI96" s="52"/>
      <c r="KBJ96" s="52"/>
      <c r="KBK96" s="52"/>
      <c r="KBL96" s="52"/>
      <c r="KBM96" s="52"/>
      <c r="KBN96" s="52"/>
      <c r="KBO96" s="52"/>
      <c r="KBP96" s="52"/>
      <c r="KBQ96" s="52"/>
      <c r="KBR96" s="52"/>
      <c r="KBS96" s="52"/>
      <c r="KBT96" s="52"/>
      <c r="KBU96" s="52"/>
      <c r="KBV96" s="52"/>
      <c r="KBW96" s="52"/>
      <c r="KBX96" s="52"/>
      <c r="KBY96" s="52"/>
      <c r="KBZ96" s="52"/>
      <c r="KCA96" s="52"/>
      <c r="KCB96" s="52"/>
      <c r="KCC96" s="52"/>
      <c r="KCD96" s="52"/>
      <c r="KCE96" s="52"/>
      <c r="KCF96" s="52"/>
      <c r="KCG96" s="52"/>
      <c r="KCH96" s="52"/>
      <c r="KCI96" s="52"/>
      <c r="KCJ96" s="52"/>
      <c r="KCK96" s="52"/>
      <c r="KCL96" s="52"/>
      <c r="KCM96" s="52"/>
      <c r="KCN96" s="52"/>
      <c r="KCO96" s="52"/>
      <c r="KCP96" s="52"/>
      <c r="KCQ96" s="52"/>
      <c r="KCR96" s="52"/>
      <c r="KCS96" s="52"/>
      <c r="KCT96" s="52"/>
      <c r="KCU96" s="52"/>
      <c r="KCV96" s="52"/>
      <c r="KCW96" s="52"/>
      <c r="KCX96" s="52"/>
      <c r="KCY96" s="52"/>
      <c r="KCZ96" s="52"/>
      <c r="KDA96" s="52"/>
      <c r="KDB96" s="52"/>
      <c r="KDC96" s="52"/>
      <c r="KDD96" s="52"/>
      <c r="KDE96" s="52"/>
      <c r="KDF96" s="52"/>
      <c r="KDG96" s="52"/>
      <c r="KDH96" s="52"/>
      <c r="KDI96" s="52"/>
      <c r="KDJ96" s="52"/>
      <c r="KDK96" s="52"/>
      <c r="KDL96" s="52"/>
      <c r="KDM96" s="52"/>
      <c r="KDN96" s="52"/>
      <c r="KDO96" s="52"/>
      <c r="KDP96" s="52"/>
      <c r="KDQ96" s="52"/>
      <c r="KDR96" s="52"/>
      <c r="KDS96" s="52"/>
      <c r="KDT96" s="52"/>
      <c r="KDU96" s="52"/>
      <c r="KDV96" s="52"/>
      <c r="KDW96" s="52"/>
      <c r="KDX96" s="52"/>
      <c r="KDY96" s="52"/>
      <c r="KDZ96" s="52"/>
      <c r="KEA96" s="52"/>
      <c r="KEB96" s="52"/>
      <c r="KEC96" s="52"/>
      <c r="KED96" s="52"/>
      <c r="KEE96" s="52"/>
      <c r="KEF96" s="52"/>
      <c r="KEG96" s="52"/>
      <c r="KEH96" s="52"/>
      <c r="KEI96" s="52"/>
      <c r="KEJ96" s="52"/>
      <c r="KEK96" s="52"/>
      <c r="KEL96" s="52"/>
      <c r="KEM96" s="52"/>
      <c r="KEN96" s="52"/>
      <c r="KEO96" s="52"/>
      <c r="KEP96" s="52"/>
      <c r="KEQ96" s="52"/>
      <c r="KER96" s="52"/>
      <c r="KES96" s="52"/>
      <c r="KET96" s="52"/>
      <c r="KEU96" s="52"/>
      <c r="KEV96" s="52"/>
      <c r="KEW96" s="52"/>
      <c r="KEX96" s="52"/>
      <c r="KEY96" s="52"/>
      <c r="KEZ96" s="52"/>
      <c r="KFA96" s="52"/>
      <c r="KFB96" s="52"/>
      <c r="KFC96" s="52"/>
      <c r="KFD96" s="52"/>
      <c r="KFE96" s="52"/>
      <c r="KFF96" s="52"/>
      <c r="KFG96" s="52"/>
      <c r="KFH96" s="52"/>
      <c r="KFI96" s="52"/>
      <c r="KFJ96" s="52"/>
      <c r="KFK96" s="52"/>
      <c r="KFL96" s="52"/>
      <c r="KFM96" s="52"/>
      <c r="KFN96" s="52"/>
      <c r="KFO96" s="52"/>
      <c r="KFP96" s="52"/>
      <c r="KFQ96" s="52"/>
      <c r="KFR96" s="52"/>
      <c r="KFS96" s="52"/>
      <c r="KFT96" s="52"/>
      <c r="KFU96" s="52"/>
      <c r="KFV96" s="52"/>
      <c r="KFW96" s="52"/>
      <c r="KFX96" s="52"/>
      <c r="KFY96" s="52"/>
      <c r="KFZ96" s="52"/>
      <c r="KGA96" s="52"/>
      <c r="KGB96" s="52"/>
      <c r="KGC96" s="52"/>
      <c r="KGD96" s="52"/>
      <c r="KGE96" s="52"/>
      <c r="KGF96" s="52"/>
      <c r="KGG96" s="52"/>
      <c r="KGH96" s="52"/>
      <c r="KGI96" s="52"/>
      <c r="KGJ96" s="52"/>
      <c r="KGK96" s="52"/>
      <c r="KGL96" s="52"/>
      <c r="KGM96" s="52"/>
      <c r="KGN96" s="52"/>
      <c r="KGO96" s="52"/>
      <c r="KGP96" s="52"/>
      <c r="KGQ96" s="52"/>
      <c r="KGR96" s="52"/>
      <c r="KGS96" s="52"/>
      <c r="KGT96" s="52"/>
      <c r="KGU96" s="52"/>
      <c r="KGV96" s="52"/>
      <c r="KGW96" s="52"/>
      <c r="KGX96" s="52"/>
      <c r="KGY96" s="52"/>
      <c r="KGZ96" s="52"/>
      <c r="KHA96" s="52"/>
      <c r="KHB96" s="52"/>
      <c r="KHC96" s="52"/>
      <c r="KHD96" s="52"/>
      <c r="KHE96" s="52"/>
      <c r="KHF96" s="52"/>
      <c r="KHG96" s="52"/>
      <c r="KHH96" s="52"/>
      <c r="KHI96" s="52"/>
      <c r="KHJ96" s="52"/>
      <c r="KHK96" s="52"/>
      <c r="KHL96" s="52"/>
      <c r="KHM96" s="52"/>
      <c r="KHN96" s="52"/>
      <c r="KHO96" s="52"/>
      <c r="KHP96" s="52"/>
      <c r="KHQ96" s="52"/>
      <c r="KHR96" s="52"/>
      <c r="KHS96" s="52"/>
      <c r="KHT96" s="52"/>
      <c r="KHU96" s="52"/>
      <c r="KHV96" s="52"/>
      <c r="KHW96" s="52"/>
      <c r="KHX96" s="52"/>
      <c r="KHY96" s="52"/>
      <c r="KHZ96" s="52"/>
      <c r="KIA96" s="52"/>
      <c r="KIB96" s="52"/>
      <c r="KIC96" s="52"/>
      <c r="KID96" s="52"/>
      <c r="KIE96" s="52"/>
      <c r="KIF96" s="52"/>
      <c r="KIG96" s="52"/>
      <c r="KIH96" s="52"/>
      <c r="KII96" s="52"/>
      <c r="KIJ96" s="52"/>
      <c r="KIK96" s="52"/>
      <c r="KIL96" s="52"/>
      <c r="KIM96" s="52"/>
      <c r="KIN96" s="52"/>
      <c r="KIO96" s="52"/>
      <c r="KIP96" s="52"/>
      <c r="KIQ96" s="52"/>
      <c r="KIR96" s="52"/>
      <c r="KIS96" s="52"/>
      <c r="KIT96" s="52"/>
      <c r="KIU96" s="52"/>
      <c r="KIV96" s="52"/>
      <c r="KIW96" s="52"/>
      <c r="KIX96" s="52"/>
      <c r="KIY96" s="52"/>
      <c r="KIZ96" s="52"/>
      <c r="KJA96" s="52"/>
      <c r="KJB96" s="52"/>
      <c r="KJC96" s="52"/>
      <c r="KJD96" s="52"/>
      <c r="KJE96" s="52"/>
      <c r="KJF96" s="52"/>
      <c r="KJG96" s="52"/>
      <c r="KJH96" s="52"/>
      <c r="KJI96" s="52"/>
      <c r="KJJ96" s="52"/>
      <c r="KJK96" s="52"/>
      <c r="KJL96" s="52"/>
      <c r="KJM96" s="52"/>
      <c r="KJN96" s="52"/>
      <c r="KJO96" s="52"/>
      <c r="KJP96" s="52"/>
      <c r="KJQ96" s="52"/>
      <c r="KJR96" s="52"/>
      <c r="KJS96" s="52"/>
      <c r="KJT96" s="52"/>
      <c r="KJU96" s="52"/>
      <c r="KJV96" s="52"/>
      <c r="KJW96" s="52"/>
      <c r="KJX96" s="52"/>
      <c r="KJY96" s="52"/>
      <c r="KJZ96" s="52"/>
      <c r="KKA96" s="52"/>
      <c r="KKB96" s="52"/>
      <c r="KKC96" s="52"/>
      <c r="KKD96" s="52"/>
      <c r="KKE96" s="52"/>
      <c r="KKF96" s="52"/>
      <c r="KKG96" s="52"/>
      <c r="KKH96" s="52"/>
      <c r="KKI96" s="52"/>
      <c r="KKJ96" s="52"/>
      <c r="KKK96" s="52"/>
      <c r="KKL96" s="52"/>
      <c r="KKM96" s="52"/>
      <c r="KKN96" s="52"/>
      <c r="KKO96" s="52"/>
      <c r="KKP96" s="52"/>
      <c r="KKQ96" s="52"/>
      <c r="KKR96" s="52"/>
      <c r="KKS96" s="52"/>
      <c r="KKT96" s="52"/>
      <c r="KKU96" s="52"/>
      <c r="KKV96" s="52"/>
      <c r="KKW96" s="52"/>
      <c r="KKX96" s="52"/>
      <c r="KKY96" s="52"/>
      <c r="KKZ96" s="52"/>
      <c r="KLA96" s="52"/>
      <c r="KLB96" s="52"/>
      <c r="KLC96" s="52"/>
      <c r="KLD96" s="52"/>
      <c r="KLE96" s="52"/>
      <c r="KLF96" s="52"/>
      <c r="KLG96" s="52"/>
      <c r="KLH96" s="52"/>
      <c r="KLI96" s="52"/>
      <c r="KLJ96" s="52"/>
      <c r="KLK96" s="52"/>
      <c r="KLL96" s="52"/>
      <c r="KLM96" s="52"/>
      <c r="KLN96" s="52"/>
      <c r="KLO96" s="52"/>
      <c r="KLP96" s="52"/>
      <c r="KLQ96" s="52"/>
      <c r="KLR96" s="52"/>
      <c r="KLS96" s="52"/>
      <c r="KLT96" s="52"/>
      <c r="KLU96" s="52"/>
      <c r="KLV96" s="52"/>
      <c r="KLW96" s="52"/>
      <c r="KLX96" s="52"/>
      <c r="KLY96" s="52"/>
      <c r="KLZ96" s="52"/>
      <c r="KMA96" s="52"/>
      <c r="KMB96" s="52"/>
      <c r="KMC96" s="52"/>
      <c r="KMD96" s="52"/>
      <c r="KME96" s="52"/>
      <c r="KMF96" s="52"/>
      <c r="KMG96" s="52"/>
      <c r="KMH96" s="52"/>
      <c r="KMI96" s="52"/>
      <c r="KMJ96" s="52"/>
      <c r="KMK96" s="52"/>
      <c r="KML96" s="52"/>
      <c r="KMM96" s="52"/>
      <c r="KMN96" s="52"/>
      <c r="KMO96" s="52"/>
      <c r="KMP96" s="52"/>
      <c r="KMQ96" s="52"/>
      <c r="KMR96" s="52"/>
      <c r="KMS96" s="52"/>
      <c r="KMT96" s="52"/>
      <c r="KMU96" s="52"/>
      <c r="KMV96" s="52"/>
      <c r="KMW96" s="52"/>
      <c r="KMX96" s="52"/>
      <c r="KMY96" s="52"/>
      <c r="KMZ96" s="52"/>
      <c r="KNA96" s="52"/>
      <c r="KNB96" s="52"/>
      <c r="KNC96" s="52"/>
      <c r="KND96" s="52"/>
      <c r="KNE96" s="52"/>
      <c r="KNF96" s="52"/>
      <c r="KNG96" s="52"/>
      <c r="KNH96" s="52"/>
      <c r="KNI96" s="52"/>
      <c r="KNJ96" s="52"/>
      <c r="KNK96" s="52"/>
      <c r="KNL96" s="52"/>
      <c r="KNM96" s="52"/>
      <c r="KNN96" s="52"/>
      <c r="KNO96" s="52"/>
      <c r="KNP96" s="52"/>
      <c r="KNQ96" s="52"/>
      <c r="KNR96" s="52"/>
      <c r="KNS96" s="52"/>
      <c r="KNT96" s="52"/>
      <c r="KNU96" s="52"/>
      <c r="KNV96" s="52"/>
      <c r="KNW96" s="52"/>
      <c r="KNX96" s="52"/>
      <c r="KNY96" s="52"/>
      <c r="KNZ96" s="52"/>
      <c r="KOA96" s="52"/>
      <c r="KOB96" s="52"/>
      <c r="KOC96" s="52"/>
      <c r="KOD96" s="52"/>
      <c r="KOE96" s="52"/>
      <c r="KOF96" s="52"/>
      <c r="KOG96" s="52"/>
      <c r="KOH96" s="52"/>
      <c r="KOI96" s="52"/>
      <c r="KOJ96" s="52"/>
      <c r="KOK96" s="52"/>
      <c r="KOL96" s="52"/>
      <c r="KOM96" s="52"/>
      <c r="KON96" s="52"/>
      <c r="KOO96" s="52"/>
      <c r="KOP96" s="52"/>
      <c r="KOQ96" s="52"/>
      <c r="KOR96" s="52"/>
      <c r="KOS96" s="52"/>
      <c r="KOT96" s="52"/>
      <c r="KOU96" s="52"/>
      <c r="KOV96" s="52"/>
      <c r="KOW96" s="52"/>
      <c r="KOX96" s="52"/>
      <c r="KOY96" s="52"/>
      <c r="KOZ96" s="52"/>
      <c r="KPA96" s="52"/>
      <c r="KPB96" s="52"/>
      <c r="KPC96" s="52"/>
      <c r="KPD96" s="52"/>
      <c r="KPE96" s="52"/>
      <c r="KPF96" s="52"/>
      <c r="KPG96" s="52"/>
      <c r="KPH96" s="52"/>
      <c r="KPI96" s="52"/>
      <c r="KPJ96" s="52"/>
      <c r="KPK96" s="52"/>
      <c r="KPL96" s="52"/>
      <c r="KPM96" s="52"/>
      <c r="KPN96" s="52"/>
      <c r="KPO96" s="52"/>
      <c r="KPP96" s="52"/>
      <c r="KPQ96" s="52"/>
      <c r="KPR96" s="52"/>
      <c r="KPS96" s="52"/>
      <c r="KPT96" s="52"/>
      <c r="KPU96" s="52"/>
      <c r="KPV96" s="52"/>
      <c r="KPW96" s="52"/>
      <c r="KPX96" s="52"/>
      <c r="KPY96" s="52"/>
      <c r="KPZ96" s="52"/>
      <c r="KQA96" s="52"/>
      <c r="KQB96" s="52"/>
      <c r="KQC96" s="52"/>
      <c r="KQD96" s="52"/>
      <c r="KQE96" s="52"/>
      <c r="KQF96" s="52"/>
      <c r="KQG96" s="52"/>
      <c r="KQH96" s="52"/>
      <c r="KQI96" s="52"/>
      <c r="KQJ96" s="52"/>
      <c r="KQK96" s="52"/>
      <c r="KQL96" s="52"/>
      <c r="KQM96" s="52"/>
      <c r="KQN96" s="52"/>
      <c r="KQO96" s="52"/>
      <c r="KQP96" s="52"/>
      <c r="KQQ96" s="52"/>
      <c r="KQR96" s="52"/>
      <c r="KQS96" s="52"/>
      <c r="KQT96" s="52"/>
      <c r="KQU96" s="52"/>
      <c r="KQV96" s="52"/>
      <c r="KQW96" s="52"/>
      <c r="KQX96" s="52"/>
      <c r="KQY96" s="52"/>
      <c r="KQZ96" s="52"/>
      <c r="KRA96" s="52"/>
      <c r="KRB96" s="52"/>
      <c r="KRC96" s="52"/>
      <c r="KRD96" s="52"/>
      <c r="KRE96" s="52"/>
      <c r="KRF96" s="52"/>
      <c r="KRG96" s="52"/>
      <c r="KRH96" s="52"/>
      <c r="KRI96" s="52"/>
      <c r="KRJ96" s="52"/>
      <c r="KRK96" s="52"/>
      <c r="KRL96" s="52"/>
      <c r="KRM96" s="52"/>
      <c r="KRN96" s="52"/>
      <c r="KRO96" s="52"/>
      <c r="KRP96" s="52"/>
      <c r="KRQ96" s="52"/>
      <c r="KRR96" s="52"/>
      <c r="KRS96" s="52"/>
      <c r="KRT96" s="52"/>
      <c r="KRU96" s="52"/>
      <c r="KRV96" s="52"/>
      <c r="KRW96" s="52"/>
      <c r="KRX96" s="52"/>
      <c r="KRY96" s="52"/>
      <c r="KRZ96" s="52"/>
      <c r="KSA96" s="52"/>
      <c r="KSB96" s="52"/>
      <c r="KSC96" s="52"/>
      <c r="KSD96" s="52"/>
      <c r="KSE96" s="52"/>
      <c r="KSF96" s="52"/>
      <c r="KSG96" s="52"/>
      <c r="KSH96" s="52"/>
      <c r="KSI96" s="52"/>
      <c r="KSJ96" s="52"/>
      <c r="KSK96" s="52"/>
      <c r="KSL96" s="52"/>
      <c r="KSM96" s="52"/>
      <c r="KSN96" s="52"/>
      <c r="KSO96" s="52"/>
      <c r="KSP96" s="52"/>
      <c r="KSQ96" s="52"/>
      <c r="KSR96" s="52"/>
      <c r="KSS96" s="52"/>
      <c r="KST96" s="52"/>
      <c r="KSU96" s="52"/>
      <c r="KSV96" s="52"/>
      <c r="KSW96" s="52"/>
      <c r="KSX96" s="52"/>
      <c r="KSY96" s="52"/>
      <c r="KSZ96" s="52"/>
      <c r="KTA96" s="52"/>
      <c r="KTB96" s="52"/>
      <c r="KTC96" s="52"/>
      <c r="KTD96" s="52"/>
      <c r="KTE96" s="52"/>
      <c r="KTF96" s="52"/>
      <c r="KTG96" s="52"/>
      <c r="KTH96" s="52"/>
      <c r="KTI96" s="52"/>
      <c r="KTJ96" s="52"/>
      <c r="KTK96" s="52"/>
      <c r="KTL96" s="52"/>
      <c r="KTM96" s="52"/>
      <c r="KTN96" s="52"/>
      <c r="KTO96" s="52"/>
      <c r="KTP96" s="52"/>
      <c r="KTQ96" s="52"/>
      <c r="KTR96" s="52"/>
      <c r="KTS96" s="52"/>
      <c r="KTT96" s="52"/>
      <c r="KTU96" s="52"/>
      <c r="KTV96" s="52"/>
      <c r="KTW96" s="52"/>
      <c r="KTX96" s="52"/>
      <c r="KTY96" s="52"/>
      <c r="KTZ96" s="52"/>
      <c r="KUA96" s="52"/>
      <c r="KUB96" s="52"/>
      <c r="KUC96" s="52"/>
      <c r="KUD96" s="52"/>
      <c r="KUE96" s="52"/>
      <c r="KUF96" s="52"/>
      <c r="KUG96" s="52"/>
      <c r="KUH96" s="52"/>
      <c r="KUI96" s="52"/>
      <c r="KUJ96" s="52"/>
      <c r="KUK96" s="52"/>
      <c r="KUL96" s="52"/>
      <c r="KUM96" s="52"/>
      <c r="KUN96" s="52"/>
      <c r="KUO96" s="52"/>
      <c r="KUP96" s="52"/>
      <c r="KUQ96" s="52"/>
      <c r="KUR96" s="52"/>
      <c r="KUS96" s="52"/>
      <c r="KUT96" s="52"/>
      <c r="KUU96" s="52"/>
      <c r="KUV96" s="52"/>
      <c r="KUW96" s="52"/>
      <c r="KUX96" s="52"/>
      <c r="KUY96" s="52"/>
      <c r="KUZ96" s="52"/>
      <c r="KVA96" s="52"/>
      <c r="KVB96" s="52"/>
      <c r="KVC96" s="52"/>
      <c r="KVD96" s="52"/>
      <c r="KVE96" s="52"/>
      <c r="KVF96" s="52"/>
      <c r="KVG96" s="52"/>
      <c r="KVH96" s="52"/>
      <c r="KVI96" s="52"/>
      <c r="KVJ96" s="52"/>
      <c r="KVK96" s="52"/>
      <c r="KVL96" s="52"/>
      <c r="KVM96" s="52"/>
      <c r="KVN96" s="52"/>
      <c r="KVO96" s="52"/>
      <c r="KVP96" s="52"/>
      <c r="KVQ96" s="52"/>
      <c r="KVR96" s="52"/>
      <c r="KVS96" s="52"/>
      <c r="KVT96" s="52"/>
      <c r="KVU96" s="52"/>
      <c r="KVV96" s="52"/>
      <c r="KVW96" s="52"/>
      <c r="KVX96" s="52"/>
      <c r="KVY96" s="52"/>
      <c r="KVZ96" s="52"/>
      <c r="KWA96" s="52"/>
      <c r="KWB96" s="52"/>
      <c r="KWC96" s="52"/>
      <c r="KWD96" s="52"/>
      <c r="KWE96" s="52"/>
      <c r="KWF96" s="52"/>
      <c r="KWG96" s="52"/>
      <c r="KWH96" s="52"/>
      <c r="KWI96" s="52"/>
      <c r="KWJ96" s="52"/>
      <c r="KWK96" s="52"/>
      <c r="KWL96" s="52"/>
      <c r="KWM96" s="52"/>
      <c r="KWN96" s="52"/>
      <c r="KWO96" s="52"/>
      <c r="KWP96" s="52"/>
      <c r="KWQ96" s="52"/>
      <c r="KWR96" s="52"/>
      <c r="KWS96" s="52"/>
      <c r="KWT96" s="52"/>
      <c r="KWU96" s="52"/>
      <c r="KWV96" s="52"/>
      <c r="KWW96" s="52"/>
      <c r="KWX96" s="52"/>
      <c r="KWY96" s="52"/>
      <c r="KWZ96" s="52"/>
      <c r="KXA96" s="52"/>
      <c r="KXB96" s="52"/>
      <c r="KXC96" s="52"/>
      <c r="KXD96" s="52"/>
      <c r="KXE96" s="52"/>
      <c r="KXF96" s="52"/>
      <c r="KXG96" s="52"/>
      <c r="KXH96" s="52"/>
      <c r="KXI96" s="52"/>
      <c r="KXJ96" s="52"/>
      <c r="KXK96" s="52"/>
      <c r="KXL96" s="52"/>
      <c r="KXM96" s="52"/>
      <c r="KXN96" s="52"/>
      <c r="KXO96" s="52"/>
      <c r="KXP96" s="52"/>
      <c r="KXQ96" s="52"/>
      <c r="KXR96" s="52"/>
      <c r="KXS96" s="52"/>
      <c r="KXT96" s="52"/>
      <c r="KXU96" s="52"/>
      <c r="KXV96" s="52"/>
      <c r="KXW96" s="52"/>
      <c r="KXX96" s="52"/>
      <c r="KXY96" s="52"/>
      <c r="KXZ96" s="52"/>
      <c r="KYA96" s="52"/>
      <c r="KYB96" s="52"/>
      <c r="KYC96" s="52"/>
      <c r="KYD96" s="52"/>
      <c r="KYE96" s="52"/>
      <c r="KYF96" s="52"/>
      <c r="KYG96" s="52"/>
      <c r="KYH96" s="52"/>
      <c r="KYI96" s="52"/>
      <c r="KYJ96" s="52"/>
      <c r="KYK96" s="52"/>
      <c r="KYL96" s="52"/>
      <c r="KYM96" s="52"/>
      <c r="KYN96" s="52"/>
      <c r="KYO96" s="52"/>
      <c r="KYP96" s="52"/>
      <c r="KYQ96" s="52"/>
      <c r="KYR96" s="52"/>
      <c r="KYS96" s="52"/>
      <c r="KYT96" s="52"/>
      <c r="KYU96" s="52"/>
      <c r="KYV96" s="52"/>
      <c r="KYW96" s="52"/>
      <c r="KYX96" s="52"/>
      <c r="KYY96" s="52"/>
      <c r="KYZ96" s="52"/>
      <c r="KZA96" s="52"/>
      <c r="KZB96" s="52"/>
      <c r="KZC96" s="52"/>
      <c r="KZD96" s="52"/>
      <c r="KZE96" s="52"/>
      <c r="KZF96" s="52"/>
      <c r="KZG96" s="52"/>
      <c r="KZH96" s="52"/>
      <c r="KZI96" s="52"/>
      <c r="KZJ96" s="52"/>
      <c r="KZK96" s="52"/>
      <c r="KZL96" s="52"/>
      <c r="KZM96" s="52"/>
      <c r="KZN96" s="52"/>
      <c r="KZO96" s="52"/>
      <c r="KZP96" s="52"/>
      <c r="KZQ96" s="52"/>
      <c r="KZR96" s="52"/>
      <c r="KZS96" s="52"/>
      <c r="KZT96" s="52"/>
      <c r="KZU96" s="52"/>
      <c r="KZV96" s="52"/>
      <c r="KZW96" s="52"/>
      <c r="KZX96" s="52"/>
      <c r="KZY96" s="52"/>
      <c r="KZZ96" s="52"/>
      <c r="LAA96" s="52"/>
      <c r="LAB96" s="52"/>
      <c r="LAC96" s="52"/>
      <c r="LAD96" s="52"/>
      <c r="LAE96" s="52"/>
      <c r="LAF96" s="52"/>
      <c r="LAG96" s="52"/>
      <c r="LAH96" s="52"/>
      <c r="LAI96" s="52"/>
      <c r="LAJ96" s="52"/>
      <c r="LAK96" s="52"/>
      <c r="LAL96" s="52"/>
      <c r="LAM96" s="52"/>
      <c r="LAN96" s="52"/>
      <c r="LAO96" s="52"/>
      <c r="LAP96" s="52"/>
      <c r="LAQ96" s="52"/>
      <c r="LAR96" s="52"/>
      <c r="LAS96" s="52"/>
      <c r="LAT96" s="52"/>
      <c r="LAU96" s="52"/>
      <c r="LAV96" s="52"/>
      <c r="LAW96" s="52"/>
      <c r="LAX96" s="52"/>
      <c r="LAY96" s="52"/>
      <c r="LAZ96" s="52"/>
      <c r="LBA96" s="52"/>
      <c r="LBB96" s="52"/>
      <c r="LBC96" s="52"/>
      <c r="LBD96" s="52"/>
      <c r="LBE96" s="52"/>
      <c r="LBF96" s="52"/>
      <c r="LBG96" s="52"/>
      <c r="LBH96" s="52"/>
      <c r="LBI96" s="52"/>
      <c r="LBJ96" s="52"/>
      <c r="LBK96" s="52"/>
      <c r="LBL96" s="52"/>
      <c r="LBM96" s="52"/>
      <c r="LBN96" s="52"/>
      <c r="LBO96" s="52"/>
      <c r="LBP96" s="52"/>
      <c r="LBQ96" s="52"/>
      <c r="LBR96" s="52"/>
      <c r="LBS96" s="52"/>
      <c r="LBT96" s="52"/>
      <c r="LBU96" s="52"/>
      <c r="LBV96" s="52"/>
      <c r="LBW96" s="52"/>
      <c r="LBX96" s="52"/>
      <c r="LBY96" s="52"/>
      <c r="LBZ96" s="52"/>
      <c r="LCA96" s="52"/>
      <c r="LCB96" s="52"/>
      <c r="LCC96" s="52"/>
      <c r="LCD96" s="52"/>
      <c r="LCE96" s="52"/>
      <c r="LCF96" s="52"/>
      <c r="LCG96" s="52"/>
      <c r="LCH96" s="52"/>
      <c r="LCI96" s="52"/>
      <c r="LCJ96" s="52"/>
      <c r="LCK96" s="52"/>
      <c r="LCL96" s="52"/>
      <c r="LCM96" s="52"/>
      <c r="LCN96" s="52"/>
      <c r="LCO96" s="52"/>
      <c r="LCP96" s="52"/>
      <c r="LCQ96" s="52"/>
      <c r="LCR96" s="52"/>
      <c r="LCS96" s="52"/>
      <c r="LCT96" s="52"/>
      <c r="LCU96" s="52"/>
      <c r="LCV96" s="52"/>
      <c r="LCW96" s="52"/>
      <c r="LCX96" s="52"/>
      <c r="LCY96" s="52"/>
      <c r="LCZ96" s="52"/>
      <c r="LDA96" s="52"/>
      <c r="LDB96" s="52"/>
      <c r="LDC96" s="52"/>
      <c r="LDD96" s="52"/>
      <c r="LDE96" s="52"/>
      <c r="LDF96" s="52"/>
      <c r="LDG96" s="52"/>
      <c r="LDH96" s="52"/>
      <c r="LDI96" s="52"/>
      <c r="LDJ96" s="52"/>
      <c r="LDK96" s="52"/>
      <c r="LDL96" s="52"/>
      <c r="LDM96" s="52"/>
      <c r="LDN96" s="52"/>
      <c r="LDO96" s="52"/>
      <c r="LDP96" s="52"/>
      <c r="LDQ96" s="52"/>
      <c r="LDR96" s="52"/>
      <c r="LDS96" s="52"/>
      <c r="LDT96" s="52"/>
      <c r="LDU96" s="52"/>
      <c r="LDV96" s="52"/>
      <c r="LDW96" s="52"/>
      <c r="LDX96" s="52"/>
      <c r="LDY96" s="52"/>
      <c r="LDZ96" s="52"/>
      <c r="LEA96" s="52"/>
      <c r="LEB96" s="52"/>
      <c r="LEC96" s="52"/>
      <c r="LED96" s="52"/>
      <c r="LEE96" s="52"/>
      <c r="LEF96" s="52"/>
      <c r="LEG96" s="52"/>
      <c r="LEH96" s="52"/>
      <c r="LEI96" s="52"/>
      <c r="LEJ96" s="52"/>
      <c r="LEK96" s="52"/>
      <c r="LEL96" s="52"/>
      <c r="LEM96" s="52"/>
      <c r="LEN96" s="52"/>
      <c r="LEO96" s="52"/>
      <c r="LEP96" s="52"/>
      <c r="LEQ96" s="52"/>
      <c r="LER96" s="52"/>
      <c r="LES96" s="52"/>
      <c r="LET96" s="52"/>
      <c r="LEU96" s="52"/>
      <c r="LEV96" s="52"/>
      <c r="LEW96" s="52"/>
      <c r="LEX96" s="52"/>
      <c r="LEY96" s="52"/>
      <c r="LEZ96" s="52"/>
      <c r="LFA96" s="52"/>
      <c r="LFB96" s="52"/>
      <c r="LFC96" s="52"/>
      <c r="LFD96" s="52"/>
      <c r="LFE96" s="52"/>
      <c r="LFF96" s="52"/>
      <c r="LFG96" s="52"/>
      <c r="LFH96" s="52"/>
      <c r="LFI96" s="52"/>
      <c r="LFJ96" s="52"/>
      <c r="LFK96" s="52"/>
      <c r="LFL96" s="52"/>
      <c r="LFM96" s="52"/>
      <c r="LFN96" s="52"/>
      <c r="LFO96" s="52"/>
      <c r="LFP96" s="52"/>
      <c r="LFQ96" s="52"/>
      <c r="LFR96" s="52"/>
      <c r="LFS96" s="52"/>
      <c r="LFT96" s="52"/>
      <c r="LFU96" s="52"/>
      <c r="LFV96" s="52"/>
      <c r="LFW96" s="52"/>
      <c r="LFX96" s="52"/>
      <c r="LFY96" s="52"/>
      <c r="LFZ96" s="52"/>
      <c r="LGA96" s="52"/>
      <c r="LGB96" s="52"/>
      <c r="LGC96" s="52"/>
      <c r="LGD96" s="52"/>
      <c r="LGE96" s="52"/>
      <c r="LGF96" s="52"/>
      <c r="LGG96" s="52"/>
      <c r="LGH96" s="52"/>
      <c r="LGI96" s="52"/>
      <c r="LGJ96" s="52"/>
      <c r="LGK96" s="52"/>
      <c r="LGL96" s="52"/>
      <c r="LGM96" s="52"/>
      <c r="LGN96" s="52"/>
      <c r="LGO96" s="52"/>
      <c r="LGP96" s="52"/>
      <c r="LGQ96" s="52"/>
      <c r="LGR96" s="52"/>
      <c r="LGS96" s="52"/>
      <c r="LGT96" s="52"/>
      <c r="LGU96" s="52"/>
      <c r="LGV96" s="52"/>
      <c r="LGW96" s="52"/>
      <c r="LGX96" s="52"/>
      <c r="LGY96" s="52"/>
      <c r="LGZ96" s="52"/>
      <c r="LHA96" s="52"/>
      <c r="LHB96" s="52"/>
      <c r="LHC96" s="52"/>
      <c r="LHD96" s="52"/>
      <c r="LHE96" s="52"/>
      <c r="LHF96" s="52"/>
      <c r="LHG96" s="52"/>
      <c r="LHH96" s="52"/>
      <c r="LHI96" s="52"/>
      <c r="LHJ96" s="52"/>
      <c r="LHK96" s="52"/>
      <c r="LHL96" s="52"/>
      <c r="LHM96" s="52"/>
      <c r="LHN96" s="52"/>
      <c r="LHO96" s="52"/>
      <c r="LHP96" s="52"/>
      <c r="LHQ96" s="52"/>
      <c r="LHR96" s="52"/>
      <c r="LHS96" s="52"/>
      <c r="LHT96" s="52"/>
      <c r="LHU96" s="52"/>
      <c r="LHV96" s="52"/>
      <c r="LHW96" s="52"/>
      <c r="LHX96" s="52"/>
      <c r="LHY96" s="52"/>
      <c r="LHZ96" s="52"/>
      <c r="LIA96" s="52"/>
      <c r="LIB96" s="52"/>
      <c r="LIC96" s="52"/>
      <c r="LID96" s="52"/>
      <c r="LIE96" s="52"/>
      <c r="LIF96" s="52"/>
      <c r="LIG96" s="52"/>
      <c r="LIH96" s="52"/>
      <c r="LII96" s="52"/>
      <c r="LIJ96" s="52"/>
      <c r="LIK96" s="52"/>
      <c r="LIL96" s="52"/>
      <c r="LIM96" s="52"/>
      <c r="LIN96" s="52"/>
      <c r="LIO96" s="52"/>
      <c r="LIP96" s="52"/>
      <c r="LIQ96" s="52"/>
      <c r="LIR96" s="52"/>
      <c r="LIS96" s="52"/>
      <c r="LIT96" s="52"/>
      <c r="LIU96" s="52"/>
      <c r="LIV96" s="52"/>
      <c r="LIW96" s="52"/>
      <c r="LIX96" s="52"/>
      <c r="LIY96" s="52"/>
      <c r="LIZ96" s="52"/>
      <c r="LJA96" s="52"/>
      <c r="LJB96" s="52"/>
      <c r="LJC96" s="52"/>
      <c r="LJD96" s="52"/>
      <c r="LJE96" s="52"/>
      <c r="LJF96" s="52"/>
      <c r="LJG96" s="52"/>
      <c r="LJH96" s="52"/>
      <c r="LJI96" s="52"/>
      <c r="LJJ96" s="52"/>
      <c r="LJK96" s="52"/>
      <c r="LJL96" s="52"/>
      <c r="LJM96" s="52"/>
      <c r="LJN96" s="52"/>
      <c r="LJO96" s="52"/>
      <c r="LJP96" s="52"/>
      <c r="LJQ96" s="52"/>
      <c r="LJR96" s="52"/>
      <c r="LJS96" s="52"/>
      <c r="LJT96" s="52"/>
      <c r="LJU96" s="52"/>
      <c r="LJV96" s="52"/>
      <c r="LJW96" s="52"/>
      <c r="LJX96" s="52"/>
      <c r="LJY96" s="52"/>
      <c r="LJZ96" s="52"/>
      <c r="LKA96" s="52"/>
      <c r="LKB96" s="52"/>
      <c r="LKC96" s="52"/>
      <c r="LKD96" s="52"/>
      <c r="LKE96" s="52"/>
      <c r="LKF96" s="52"/>
      <c r="LKG96" s="52"/>
      <c r="LKH96" s="52"/>
      <c r="LKI96" s="52"/>
      <c r="LKJ96" s="52"/>
      <c r="LKK96" s="52"/>
      <c r="LKL96" s="52"/>
      <c r="LKM96" s="52"/>
      <c r="LKN96" s="52"/>
      <c r="LKO96" s="52"/>
      <c r="LKP96" s="52"/>
      <c r="LKQ96" s="52"/>
      <c r="LKR96" s="52"/>
      <c r="LKS96" s="52"/>
      <c r="LKT96" s="52"/>
      <c r="LKU96" s="52"/>
      <c r="LKV96" s="52"/>
      <c r="LKW96" s="52"/>
      <c r="LKX96" s="52"/>
      <c r="LKY96" s="52"/>
      <c r="LKZ96" s="52"/>
      <c r="LLA96" s="52"/>
      <c r="LLB96" s="52"/>
      <c r="LLC96" s="52"/>
      <c r="LLD96" s="52"/>
      <c r="LLE96" s="52"/>
      <c r="LLF96" s="52"/>
      <c r="LLG96" s="52"/>
      <c r="LLH96" s="52"/>
      <c r="LLI96" s="52"/>
      <c r="LLJ96" s="52"/>
      <c r="LLK96" s="52"/>
      <c r="LLL96" s="52"/>
      <c r="LLM96" s="52"/>
      <c r="LLN96" s="52"/>
      <c r="LLO96" s="52"/>
      <c r="LLP96" s="52"/>
      <c r="LLQ96" s="52"/>
      <c r="LLR96" s="52"/>
      <c r="LLS96" s="52"/>
      <c r="LLT96" s="52"/>
      <c r="LLU96" s="52"/>
      <c r="LLV96" s="52"/>
      <c r="LLW96" s="52"/>
      <c r="LLX96" s="52"/>
      <c r="LLY96" s="52"/>
      <c r="LLZ96" s="52"/>
      <c r="LMA96" s="52"/>
      <c r="LMB96" s="52"/>
      <c r="LMC96" s="52"/>
      <c r="LMD96" s="52"/>
      <c r="LME96" s="52"/>
      <c r="LMF96" s="52"/>
      <c r="LMG96" s="52"/>
      <c r="LMH96" s="52"/>
      <c r="LMI96" s="52"/>
      <c r="LMJ96" s="52"/>
      <c r="LMK96" s="52"/>
      <c r="LML96" s="52"/>
      <c r="LMM96" s="52"/>
      <c r="LMN96" s="52"/>
      <c r="LMO96" s="52"/>
      <c r="LMP96" s="52"/>
      <c r="LMQ96" s="52"/>
      <c r="LMR96" s="52"/>
      <c r="LMS96" s="52"/>
      <c r="LMT96" s="52"/>
      <c r="LMU96" s="52"/>
      <c r="LMV96" s="52"/>
      <c r="LMW96" s="52"/>
      <c r="LMX96" s="52"/>
    </row>
    <row r="97" spans="1:8474" ht="15.75" thickBot="1" x14ac:dyDescent="0.5">
      <c r="A97" s="8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  <c r="EO97" s="52"/>
      <c r="EP97" s="52"/>
      <c r="EQ97" s="52"/>
      <c r="ER97" s="52"/>
      <c r="ES97" s="52"/>
      <c r="ET97" s="52"/>
      <c r="EU97" s="52"/>
      <c r="EV97" s="52"/>
      <c r="EW97" s="52"/>
      <c r="EX97" s="52"/>
      <c r="EY97" s="52"/>
      <c r="EZ97" s="52"/>
      <c r="FA97" s="52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  <c r="FY97" s="52"/>
      <c r="FZ97" s="52"/>
      <c r="GA97" s="52"/>
      <c r="GB97" s="52"/>
      <c r="GC97" s="52"/>
      <c r="GD97" s="52"/>
      <c r="GE97" s="52"/>
      <c r="GF97" s="52"/>
      <c r="GG97" s="52"/>
      <c r="GH97" s="52"/>
      <c r="GI97" s="52"/>
      <c r="GJ97" s="52"/>
      <c r="GK97" s="52"/>
      <c r="GL97" s="52"/>
      <c r="GM97" s="52"/>
      <c r="GN97" s="52"/>
      <c r="GO97" s="52"/>
      <c r="GP97" s="52"/>
      <c r="GQ97" s="52"/>
      <c r="GR97" s="52"/>
      <c r="GS97" s="52"/>
      <c r="GT97" s="52"/>
      <c r="GU97" s="52"/>
      <c r="GV97" s="52"/>
      <c r="GW97" s="52"/>
      <c r="GX97" s="52"/>
      <c r="GY97" s="52"/>
      <c r="GZ97" s="52"/>
      <c r="HA97" s="52"/>
      <c r="HB97" s="52"/>
      <c r="HC97" s="52"/>
      <c r="HD97" s="52"/>
      <c r="HE97" s="52"/>
      <c r="HF97" s="52"/>
      <c r="HG97" s="52"/>
      <c r="HH97" s="52"/>
      <c r="HI97" s="52"/>
      <c r="HJ97" s="52"/>
      <c r="HK97" s="52"/>
      <c r="HL97" s="52"/>
      <c r="HM97" s="52"/>
      <c r="HN97" s="52"/>
      <c r="HO97" s="52"/>
      <c r="HP97" s="52"/>
      <c r="HQ97" s="52"/>
      <c r="HR97" s="52"/>
      <c r="HS97" s="52"/>
      <c r="HT97" s="52"/>
      <c r="HU97" s="52"/>
      <c r="HV97" s="52"/>
      <c r="HW97" s="52"/>
      <c r="HX97" s="52"/>
      <c r="HY97" s="52"/>
      <c r="HZ97" s="52"/>
      <c r="IA97" s="52"/>
      <c r="IB97" s="52"/>
      <c r="IC97" s="52"/>
      <c r="ID97" s="52"/>
      <c r="IE97" s="52"/>
      <c r="IF97" s="52"/>
      <c r="IG97" s="52"/>
      <c r="IH97" s="52"/>
      <c r="II97" s="52"/>
      <c r="IJ97" s="52"/>
      <c r="IK97" s="52"/>
      <c r="IL97" s="52"/>
      <c r="IM97" s="52"/>
      <c r="IN97" s="52"/>
      <c r="IO97" s="52"/>
      <c r="IP97" s="52"/>
      <c r="IQ97" s="52"/>
      <c r="IR97" s="52"/>
      <c r="IS97" s="52"/>
      <c r="IT97" s="52"/>
      <c r="IU97" s="52"/>
      <c r="IV97" s="52"/>
      <c r="IW97" s="52"/>
      <c r="IX97" s="52"/>
      <c r="IY97" s="52"/>
      <c r="IZ97" s="52"/>
      <c r="JA97" s="52"/>
      <c r="JB97" s="52"/>
      <c r="JC97" s="52"/>
      <c r="JD97" s="52"/>
      <c r="JE97" s="52"/>
      <c r="JF97" s="52"/>
      <c r="JG97" s="52"/>
      <c r="JH97" s="52"/>
      <c r="JI97" s="52"/>
      <c r="JJ97" s="52"/>
      <c r="JK97" s="52"/>
      <c r="JL97" s="52"/>
      <c r="JM97" s="52"/>
      <c r="JN97" s="52"/>
      <c r="JO97" s="52"/>
      <c r="JP97" s="52"/>
      <c r="JQ97" s="52"/>
      <c r="JR97" s="52"/>
      <c r="JS97" s="52"/>
      <c r="JT97" s="52"/>
      <c r="JU97" s="52"/>
      <c r="JV97" s="52"/>
      <c r="JW97" s="52"/>
      <c r="JX97" s="52"/>
      <c r="JY97" s="52"/>
      <c r="JZ97" s="52"/>
      <c r="KA97" s="52"/>
      <c r="KB97" s="52"/>
      <c r="KC97" s="52"/>
      <c r="KD97" s="52"/>
      <c r="KE97" s="52"/>
      <c r="KF97" s="52"/>
      <c r="KG97" s="52"/>
      <c r="KH97" s="52"/>
      <c r="KI97" s="52"/>
      <c r="KJ97" s="52"/>
      <c r="KK97" s="52"/>
      <c r="KL97" s="52"/>
      <c r="KM97" s="52"/>
      <c r="KN97" s="52"/>
      <c r="KO97" s="52"/>
      <c r="KP97" s="52"/>
      <c r="KQ97" s="52"/>
      <c r="KR97" s="52"/>
      <c r="KS97" s="52"/>
      <c r="KT97" s="52"/>
      <c r="KU97" s="52"/>
      <c r="KV97" s="52"/>
      <c r="KW97" s="52"/>
      <c r="KX97" s="52"/>
      <c r="KY97" s="52"/>
      <c r="KZ97" s="52"/>
      <c r="LA97" s="52"/>
      <c r="LB97" s="52"/>
      <c r="LC97" s="52"/>
      <c r="LD97" s="52"/>
      <c r="LE97" s="52"/>
      <c r="LF97" s="52"/>
      <c r="LG97" s="52"/>
      <c r="LH97" s="52"/>
      <c r="LI97" s="52"/>
      <c r="LJ97" s="52"/>
      <c r="LK97" s="52"/>
      <c r="LL97" s="52"/>
      <c r="LM97" s="52"/>
      <c r="LN97" s="52"/>
      <c r="LO97" s="52"/>
      <c r="LP97" s="52"/>
      <c r="LQ97" s="52"/>
      <c r="LR97" s="52"/>
      <c r="LS97" s="52"/>
      <c r="LT97" s="52"/>
      <c r="LU97" s="52"/>
      <c r="LV97" s="52"/>
      <c r="LW97" s="52"/>
      <c r="LX97" s="52"/>
      <c r="LY97" s="52"/>
      <c r="LZ97" s="52"/>
      <c r="MA97" s="52"/>
      <c r="MB97" s="52"/>
      <c r="MC97" s="52"/>
      <c r="MD97" s="52"/>
      <c r="ME97" s="52"/>
      <c r="MF97" s="52"/>
      <c r="MG97" s="52"/>
      <c r="MH97" s="52"/>
      <c r="MI97" s="52"/>
      <c r="MJ97" s="52"/>
      <c r="MK97" s="52"/>
      <c r="ML97" s="52"/>
      <c r="MM97" s="52"/>
      <c r="MN97" s="52"/>
      <c r="MO97" s="52"/>
      <c r="MP97" s="52"/>
      <c r="MQ97" s="52"/>
      <c r="MR97" s="52"/>
      <c r="MS97" s="52"/>
      <c r="MT97" s="52"/>
      <c r="MU97" s="52"/>
      <c r="MV97" s="52"/>
      <c r="MW97" s="52"/>
      <c r="MX97" s="52"/>
      <c r="MY97" s="52"/>
      <c r="MZ97" s="52"/>
      <c r="NA97" s="52"/>
      <c r="NB97" s="52"/>
      <c r="NC97" s="52"/>
      <c r="ND97" s="52"/>
      <c r="NE97" s="52"/>
      <c r="NF97" s="52"/>
      <c r="NG97" s="52"/>
      <c r="NH97" s="52"/>
      <c r="NI97" s="52"/>
      <c r="NJ97" s="52"/>
      <c r="NK97" s="52"/>
      <c r="NL97" s="52"/>
      <c r="NM97" s="52"/>
      <c r="NN97" s="52"/>
      <c r="NO97" s="52"/>
      <c r="NP97" s="52"/>
      <c r="NQ97" s="52"/>
      <c r="NR97" s="52"/>
      <c r="NS97" s="52"/>
      <c r="NT97" s="52"/>
      <c r="NU97" s="52"/>
      <c r="NV97" s="52"/>
      <c r="NW97" s="52"/>
      <c r="NX97" s="52"/>
      <c r="NY97" s="52"/>
      <c r="NZ97" s="52"/>
      <c r="OA97" s="52"/>
      <c r="OB97" s="52"/>
      <c r="OC97" s="52"/>
      <c r="OD97" s="52"/>
      <c r="OE97" s="52"/>
      <c r="OF97" s="52"/>
      <c r="OG97" s="52"/>
      <c r="OH97" s="52"/>
      <c r="OI97" s="52"/>
      <c r="OJ97" s="52"/>
      <c r="OK97" s="52"/>
      <c r="OL97" s="52"/>
      <c r="OM97" s="52"/>
      <c r="ON97" s="52"/>
      <c r="OO97" s="52"/>
      <c r="OP97" s="52"/>
      <c r="OQ97" s="52"/>
      <c r="OR97" s="52"/>
      <c r="OS97" s="52"/>
      <c r="OT97" s="52"/>
      <c r="OU97" s="52"/>
      <c r="OV97" s="52"/>
      <c r="OW97" s="52"/>
      <c r="OX97" s="52"/>
      <c r="OY97" s="52"/>
      <c r="OZ97" s="52"/>
      <c r="PA97" s="52"/>
      <c r="PB97" s="52"/>
      <c r="PC97" s="52"/>
      <c r="PD97" s="52"/>
      <c r="PE97" s="52"/>
      <c r="PF97" s="52"/>
      <c r="PG97" s="52"/>
      <c r="PH97" s="52"/>
      <c r="PI97" s="52"/>
      <c r="PJ97" s="52"/>
      <c r="PK97" s="52"/>
      <c r="PL97" s="52"/>
      <c r="PM97" s="52"/>
      <c r="PN97" s="52"/>
      <c r="PO97" s="52"/>
      <c r="PP97" s="52"/>
      <c r="PQ97" s="52"/>
      <c r="PR97" s="52"/>
      <c r="PS97" s="52"/>
      <c r="PT97" s="52"/>
      <c r="PU97" s="52"/>
      <c r="PV97" s="52"/>
      <c r="PW97" s="52"/>
      <c r="PX97" s="52"/>
      <c r="PY97" s="52"/>
      <c r="PZ97" s="52"/>
      <c r="QA97" s="52"/>
      <c r="QB97" s="52"/>
      <c r="QC97" s="52"/>
      <c r="QD97" s="52"/>
      <c r="QE97" s="52"/>
      <c r="QF97" s="52"/>
      <c r="QG97" s="52"/>
      <c r="QH97" s="52"/>
      <c r="QI97" s="52"/>
      <c r="QJ97" s="52"/>
      <c r="QK97" s="52"/>
      <c r="QL97" s="52"/>
      <c r="QM97" s="52"/>
      <c r="QN97" s="52"/>
      <c r="QO97" s="52"/>
      <c r="QP97" s="52"/>
      <c r="QQ97" s="52"/>
      <c r="QR97" s="52"/>
      <c r="QS97" s="52"/>
      <c r="QT97" s="52"/>
      <c r="QU97" s="52"/>
      <c r="QV97" s="52"/>
      <c r="QW97" s="52"/>
      <c r="QX97" s="52"/>
      <c r="QY97" s="52"/>
      <c r="QZ97" s="52"/>
      <c r="RA97" s="52"/>
      <c r="RB97" s="52"/>
      <c r="RC97" s="52"/>
      <c r="RD97" s="52"/>
      <c r="RE97" s="52"/>
      <c r="RF97" s="52"/>
      <c r="RG97" s="52"/>
      <c r="RH97" s="52"/>
      <c r="RI97" s="52"/>
      <c r="RJ97" s="52"/>
      <c r="RK97" s="52"/>
      <c r="RL97" s="52"/>
      <c r="RM97" s="52"/>
      <c r="RN97" s="52"/>
      <c r="RO97" s="52"/>
      <c r="RP97" s="52"/>
      <c r="RQ97" s="52"/>
      <c r="RR97" s="52"/>
      <c r="RS97" s="52"/>
      <c r="RT97" s="52"/>
      <c r="RU97" s="52"/>
      <c r="RV97" s="52"/>
      <c r="RW97" s="52"/>
      <c r="RX97" s="52"/>
      <c r="RY97" s="52"/>
      <c r="RZ97" s="52"/>
      <c r="SA97" s="52"/>
      <c r="SB97" s="52"/>
      <c r="SC97" s="52"/>
      <c r="SD97" s="52"/>
      <c r="SE97" s="52"/>
      <c r="SF97" s="52"/>
      <c r="SG97" s="52"/>
      <c r="SH97" s="52"/>
      <c r="SI97" s="52"/>
      <c r="SJ97" s="52"/>
      <c r="SK97" s="52"/>
      <c r="SL97" s="52"/>
      <c r="SM97" s="52"/>
      <c r="SN97" s="52"/>
      <c r="SO97" s="52"/>
      <c r="SP97" s="52"/>
      <c r="SQ97" s="52"/>
      <c r="SR97" s="52"/>
      <c r="SS97" s="52"/>
      <c r="ST97" s="52"/>
      <c r="SU97" s="52"/>
      <c r="SV97" s="52"/>
      <c r="SW97" s="52"/>
      <c r="SX97" s="52"/>
      <c r="SY97" s="52"/>
      <c r="SZ97" s="52"/>
      <c r="TA97" s="52"/>
      <c r="TB97" s="52"/>
      <c r="TC97" s="52"/>
      <c r="TD97" s="52"/>
      <c r="TE97" s="52"/>
      <c r="TF97" s="52"/>
      <c r="TG97" s="52"/>
      <c r="TH97" s="52"/>
      <c r="TI97" s="52"/>
      <c r="TJ97" s="52"/>
      <c r="TK97" s="52"/>
      <c r="TL97" s="52"/>
      <c r="TM97" s="52"/>
      <c r="TN97" s="52"/>
      <c r="TO97" s="52"/>
      <c r="TP97" s="52"/>
      <c r="TQ97" s="52"/>
      <c r="TR97" s="52"/>
      <c r="TS97" s="52"/>
      <c r="TT97" s="52"/>
      <c r="TU97" s="52"/>
      <c r="TV97" s="52"/>
      <c r="TW97" s="52"/>
      <c r="TX97" s="52"/>
      <c r="TY97" s="52"/>
      <c r="TZ97" s="52"/>
      <c r="UA97" s="52"/>
      <c r="UB97" s="52"/>
      <c r="UC97" s="52"/>
      <c r="UD97" s="52"/>
      <c r="UE97" s="52"/>
      <c r="UF97" s="52"/>
      <c r="UG97" s="52"/>
      <c r="UH97" s="52"/>
      <c r="UI97" s="52"/>
      <c r="UJ97" s="52"/>
      <c r="UK97" s="52"/>
      <c r="UL97" s="52"/>
      <c r="UM97" s="52"/>
      <c r="UN97" s="52"/>
      <c r="UO97" s="52"/>
      <c r="UP97" s="52"/>
      <c r="UQ97" s="52"/>
      <c r="UR97" s="52"/>
      <c r="US97" s="52"/>
      <c r="UT97" s="52"/>
      <c r="UU97" s="52"/>
      <c r="UV97" s="52"/>
      <c r="UW97" s="52"/>
      <c r="UX97" s="52"/>
      <c r="UY97" s="52"/>
      <c r="UZ97" s="52"/>
      <c r="VA97" s="52"/>
      <c r="VB97" s="52"/>
      <c r="VC97" s="52"/>
      <c r="VD97" s="52"/>
      <c r="VE97" s="52"/>
      <c r="VF97" s="52"/>
      <c r="VG97" s="52"/>
      <c r="VH97" s="52"/>
      <c r="VI97" s="52"/>
      <c r="VJ97" s="52"/>
      <c r="VK97" s="52"/>
      <c r="VL97" s="52"/>
      <c r="VM97" s="52"/>
      <c r="VN97" s="52"/>
      <c r="VO97" s="52"/>
      <c r="VP97" s="52"/>
      <c r="VQ97" s="52"/>
      <c r="VR97" s="52"/>
      <c r="VS97" s="52"/>
      <c r="VT97" s="52"/>
      <c r="VU97" s="52"/>
      <c r="VV97" s="52"/>
      <c r="VW97" s="52"/>
      <c r="VX97" s="52"/>
      <c r="VY97" s="52"/>
      <c r="VZ97" s="52"/>
      <c r="WA97" s="52"/>
      <c r="WB97" s="52"/>
      <c r="WC97" s="52"/>
      <c r="WD97" s="52"/>
      <c r="WE97" s="52"/>
      <c r="WF97" s="52"/>
      <c r="WG97" s="52"/>
      <c r="WH97" s="52"/>
      <c r="WI97" s="52"/>
      <c r="WJ97" s="52"/>
      <c r="WK97" s="52"/>
      <c r="WL97" s="52"/>
      <c r="WM97" s="52"/>
      <c r="WN97" s="52"/>
      <c r="WO97" s="52"/>
      <c r="WP97" s="52"/>
      <c r="WQ97" s="52"/>
      <c r="WR97" s="52"/>
      <c r="WS97" s="52"/>
      <c r="WT97" s="52"/>
      <c r="WU97" s="52"/>
      <c r="WV97" s="52"/>
      <c r="WW97" s="52"/>
      <c r="WX97" s="52"/>
      <c r="WY97" s="52"/>
      <c r="WZ97" s="52"/>
      <c r="XA97" s="52"/>
      <c r="XB97" s="52"/>
      <c r="XC97" s="52"/>
      <c r="XD97" s="52"/>
      <c r="XE97" s="52"/>
      <c r="XF97" s="52"/>
      <c r="XG97" s="52"/>
      <c r="XH97" s="52"/>
      <c r="XI97" s="52"/>
      <c r="XJ97" s="52"/>
      <c r="XK97" s="52"/>
      <c r="XL97" s="52"/>
      <c r="XM97" s="52"/>
      <c r="XN97" s="52"/>
      <c r="XO97" s="52"/>
      <c r="XP97" s="52"/>
      <c r="XQ97" s="52"/>
      <c r="XR97" s="52"/>
      <c r="XS97" s="52"/>
      <c r="XT97" s="52"/>
      <c r="XU97" s="52"/>
      <c r="XV97" s="52"/>
      <c r="XW97" s="52"/>
      <c r="XX97" s="52"/>
      <c r="XY97" s="52"/>
      <c r="XZ97" s="52"/>
      <c r="YA97" s="52"/>
      <c r="YB97" s="52"/>
      <c r="YC97" s="52"/>
      <c r="YD97" s="52"/>
      <c r="YE97" s="52"/>
      <c r="YF97" s="52"/>
      <c r="YG97" s="52"/>
      <c r="YH97" s="52"/>
      <c r="YI97" s="52"/>
      <c r="YJ97" s="52"/>
      <c r="YK97" s="52"/>
      <c r="YL97" s="52"/>
      <c r="YM97" s="52"/>
      <c r="YN97" s="52"/>
      <c r="YO97" s="52"/>
      <c r="YP97" s="52"/>
      <c r="YQ97" s="52"/>
      <c r="YR97" s="52"/>
      <c r="YS97" s="52"/>
      <c r="YT97" s="52"/>
      <c r="YU97" s="52"/>
      <c r="YV97" s="52"/>
      <c r="YW97" s="52"/>
      <c r="YX97" s="52"/>
      <c r="YY97" s="52"/>
      <c r="YZ97" s="52"/>
      <c r="ZA97" s="52"/>
      <c r="ZB97" s="52"/>
      <c r="ZC97" s="52"/>
      <c r="ZD97" s="52"/>
      <c r="ZE97" s="52"/>
      <c r="ZF97" s="52"/>
      <c r="ZG97" s="52"/>
      <c r="ZH97" s="52"/>
      <c r="ZI97" s="52"/>
      <c r="ZJ97" s="52"/>
      <c r="ZK97" s="52"/>
      <c r="ZL97" s="52"/>
      <c r="ZM97" s="52"/>
      <c r="ZN97" s="52"/>
      <c r="ZO97" s="52"/>
      <c r="ZP97" s="52"/>
      <c r="ZQ97" s="52"/>
      <c r="ZR97" s="52"/>
      <c r="ZS97" s="52"/>
      <c r="ZT97" s="52"/>
      <c r="ZU97" s="52"/>
      <c r="ZV97" s="52"/>
      <c r="ZW97" s="52"/>
      <c r="ZX97" s="52"/>
      <c r="ZY97" s="52"/>
      <c r="ZZ97" s="52"/>
      <c r="AAA97" s="52"/>
      <c r="AAB97" s="52"/>
      <c r="AAC97" s="52"/>
      <c r="AAD97" s="52"/>
      <c r="AAE97" s="52"/>
      <c r="AAF97" s="52"/>
      <c r="AAG97" s="52"/>
      <c r="AAH97" s="52"/>
      <c r="AAI97" s="52"/>
      <c r="AAJ97" s="52"/>
      <c r="AAK97" s="52"/>
      <c r="AAL97" s="52"/>
      <c r="AAM97" s="52"/>
      <c r="AAN97" s="52"/>
      <c r="AAO97" s="52"/>
      <c r="AAP97" s="52"/>
      <c r="AAQ97" s="52"/>
      <c r="AAR97" s="52"/>
      <c r="AAS97" s="52"/>
      <c r="AAT97" s="52"/>
      <c r="AAU97" s="52"/>
      <c r="AAV97" s="52"/>
      <c r="AAW97" s="52"/>
      <c r="AAX97" s="52"/>
      <c r="AAY97" s="52"/>
      <c r="AAZ97" s="52"/>
      <c r="ABA97" s="52"/>
      <c r="ABB97" s="52"/>
      <c r="ABC97" s="52"/>
      <c r="ABD97" s="52"/>
      <c r="ABE97" s="52"/>
      <c r="ABF97" s="52"/>
      <c r="ABG97" s="52"/>
      <c r="ABH97" s="52"/>
      <c r="ABI97" s="52"/>
      <c r="ABJ97" s="52"/>
      <c r="ABK97" s="52"/>
      <c r="ABL97" s="52"/>
      <c r="ABM97" s="52"/>
      <c r="ABN97" s="52"/>
      <c r="ABO97" s="52"/>
      <c r="ABP97" s="52"/>
      <c r="ABQ97" s="52"/>
      <c r="ABR97" s="52"/>
      <c r="ABS97" s="52"/>
      <c r="ABT97" s="52"/>
      <c r="ABU97" s="52"/>
      <c r="ABV97" s="52"/>
      <c r="ABW97" s="52"/>
      <c r="ABX97" s="52"/>
      <c r="ABY97" s="52"/>
      <c r="ABZ97" s="52"/>
      <c r="ACA97" s="52"/>
      <c r="ACB97" s="52"/>
      <c r="ACC97" s="52"/>
      <c r="ACD97" s="52"/>
      <c r="ACE97" s="52"/>
      <c r="ACF97" s="52"/>
      <c r="ACG97" s="52"/>
      <c r="ACH97" s="52"/>
      <c r="ACI97" s="52"/>
      <c r="ACJ97" s="52"/>
      <c r="ACK97" s="52"/>
      <c r="ACL97" s="52"/>
      <c r="ACM97" s="52"/>
      <c r="ACN97" s="52"/>
      <c r="ACO97" s="52"/>
      <c r="ACP97" s="52"/>
      <c r="ACQ97" s="52"/>
      <c r="ACR97" s="52"/>
      <c r="ACS97" s="52"/>
      <c r="ACT97" s="52"/>
      <c r="ACU97" s="52"/>
      <c r="ACV97" s="52"/>
      <c r="ACW97" s="52"/>
      <c r="ACX97" s="52"/>
      <c r="ACY97" s="52"/>
      <c r="ACZ97" s="52"/>
      <c r="ADA97" s="52"/>
      <c r="ADB97" s="52"/>
      <c r="ADC97" s="52"/>
      <c r="ADD97" s="52"/>
      <c r="ADE97" s="52"/>
      <c r="ADF97" s="52"/>
      <c r="ADG97" s="52"/>
      <c r="ADH97" s="52"/>
      <c r="ADI97" s="52"/>
      <c r="ADJ97" s="52"/>
      <c r="ADK97" s="52"/>
      <c r="ADL97" s="52"/>
      <c r="ADM97" s="52"/>
      <c r="ADN97" s="52"/>
      <c r="ADO97" s="52"/>
      <c r="ADP97" s="52"/>
      <c r="ADQ97" s="52"/>
      <c r="ADR97" s="52"/>
      <c r="ADS97" s="52"/>
      <c r="ADT97" s="52"/>
      <c r="ADU97" s="52"/>
      <c r="ADV97" s="52"/>
      <c r="ADW97" s="52"/>
      <c r="ADX97" s="52"/>
      <c r="ADY97" s="52"/>
      <c r="ADZ97" s="52"/>
      <c r="AEA97" s="52"/>
      <c r="AEB97" s="52"/>
      <c r="AEC97" s="52"/>
      <c r="AED97" s="52"/>
      <c r="AEE97" s="52"/>
      <c r="AEF97" s="52"/>
      <c r="AEG97" s="52"/>
      <c r="AEH97" s="52"/>
      <c r="AEI97" s="52"/>
      <c r="AEJ97" s="52"/>
      <c r="AEK97" s="52"/>
      <c r="AEL97" s="52"/>
      <c r="AEM97" s="52"/>
      <c r="AEN97" s="52"/>
      <c r="AEO97" s="52"/>
      <c r="AEP97" s="52"/>
      <c r="AEQ97" s="52"/>
      <c r="AER97" s="52"/>
      <c r="AES97" s="52"/>
      <c r="AET97" s="52"/>
      <c r="AEU97" s="52"/>
      <c r="AEV97" s="52"/>
      <c r="AEW97" s="52"/>
      <c r="AEX97" s="52"/>
      <c r="AEY97" s="52"/>
      <c r="AEZ97" s="52"/>
      <c r="AFA97" s="52"/>
      <c r="AFB97" s="52"/>
      <c r="AFC97" s="52"/>
      <c r="AFD97" s="52"/>
      <c r="AFE97" s="52"/>
      <c r="AFF97" s="52"/>
      <c r="AFG97" s="52"/>
      <c r="AFH97" s="52"/>
      <c r="AFI97" s="52"/>
      <c r="AFJ97" s="52"/>
      <c r="AFK97" s="52"/>
      <c r="AFL97" s="52"/>
      <c r="AFM97" s="52"/>
      <c r="AFN97" s="52"/>
      <c r="AFO97" s="52"/>
      <c r="AFP97" s="52"/>
      <c r="AFQ97" s="52"/>
      <c r="AFR97" s="52"/>
      <c r="AFS97" s="52"/>
      <c r="AFT97" s="52"/>
      <c r="AFU97" s="52"/>
      <c r="AFV97" s="52"/>
      <c r="AFW97" s="52"/>
      <c r="AFX97" s="52"/>
      <c r="AFY97" s="52"/>
      <c r="AFZ97" s="52"/>
      <c r="AGA97" s="52"/>
      <c r="AGB97" s="52"/>
      <c r="AGC97" s="52"/>
      <c r="AGD97" s="52"/>
      <c r="AGE97" s="52"/>
      <c r="AGF97" s="52"/>
      <c r="AGG97" s="52"/>
      <c r="AGH97" s="52"/>
      <c r="AGI97" s="52"/>
      <c r="AGJ97" s="52"/>
      <c r="AGK97" s="52"/>
      <c r="AGL97" s="52"/>
      <c r="AGM97" s="52"/>
      <c r="AGN97" s="52"/>
      <c r="AGO97" s="52"/>
      <c r="AGP97" s="52"/>
      <c r="AGQ97" s="52"/>
      <c r="AGR97" s="52"/>
      <c r="AGS97" s="52"/>
      <c r="AGT97" s="52"/>
      <c r="AGU97" s="52"/>
      <c r="AGV97" s="52"/>
      <c r="AGW97" s="52"/>
      <c r="AGX97" s="52"/>
      <c r="AGY97" s="52"/>
      <c r="AGZ97" s="52"/>
      <c r="AHA97" s="52"/>
      <c r="AHB97" s="52"/>
      <c r="AHC97" s="52"/>
      <c r="AHD97" s="52"/>
      <c r="AHE97" s="52"/>
      <c r="AHF97" s="52"/>
      <c r="AHG97" s="52"/>
      <c r="AHH97" s="52"/>
      <c r="AHI97" s="52"/>
      <c r="AHJ97" s="52"/>
      <c r="AHK97" s="52"/>
      <c r="AHL97" s="52"/>
      <c r="AHM97" s="52"/>
      <c r="AHN97" s="52"/>
      <c r="AHO97" s="52"/>
      <c r="AHP97" s="52"/>
      <c r="AHQ97" s="52"/>
      <c r="AHR97" s="52"/>
      <c r="AHS97" s="52"/>
      <c r="AHT97" s="52"/>
      <c r="AHU97" s="52"/>
      <c r="AHV97" s="52"/>
      <c r="AHW97" s="52"/>
      <c r="AHX97" s="52"/>
      <c r="AHY97" s="52"/>
      <c r="AHZ97" s="52"/>
      <c r="AIA97" s="52"/>
      <c r="AIB97" s="52"/>
      <c r="AIC97" s="52"/>
      <c r="AID97" s="52"/>
      <c r="AIE97" s="52"/>
      <c r="AIF97" s="52"/>
      <c r="AIG97" s="52"/>
      <c r="AIH97" s="52"/>
      <c r="AII97" s="52"/>
      <c r="AIJ97" s="52"/>
      <c r="AIK97" s="52"/>
      <c r="AIL97" s="52"/>
      <c r="AIM97" s="52"/>
      <c r="AIN97" s="52"/>
      <c r="AIO97" s="52"/>
      <c r="AIP97" s="52"/>
      <c r="AIQ97" s="52"/>
      <c r="AIR97" s="52"/>
      <c r="AIS97" s="52"/>
      <c r="AIT97" s="52"/>
      <c r="AIU97" s="52"/>
      <c r="AIV97" s="52"/>
      <c r="AIW97" s="52"/>
      <c r="AIX97" s="52"/>
      <c r="AIY97" s="52"/>
      <c r="AIZ97" s="52"/>
      <c r="AJA97" s="52"/>
      <c r="AJB97" s="52"/>
      <c r="AJC97" s="52"/>
      <c r="AJD97" s="52"/>
      <c r="AJE97" s="52"/>
      <c r="AJF97" s="52"/>
      <c r="AJG97" s="52"/>
      <c r="AJH97" s="52"/>
      <c r="AJI97" s="52"/>
      <c r="AJJ97" s="52"/>
      <c r="AJK97" s="52"/>
      <c r="AJL97" s="52"/>
      <c r="AJM97" s="52"/>
      <c r="AJN97" s="52"/>
      <c r="AJO97" s="52"/>
      <c r="AJP97" s="52"/>
      <c r="AJQ97" s="52"/>
      <c r="AJR97" s="52"/>
      <c r="AJS97" s="52"/>
      <c r="AJT97" s="52"/>
      <c r="AJU97" s="52"/>
      <c r="AJV97" s="52"/>
      <c r="AJW97" s="52"/>
      <c r="AJX97" s="52"/>
      <c r="AJY97" s="52"/>
      <c r="AJZ97" s="52"/>
      <c r="AKA97" s="52"/>
      <c r="AKB97" s="52"/>
      <c r="AKC97" s="52"/>
      <c r="AKD97" s="52"/>
      <c r="AKE97" s="52"/>
      <c r="AKF97" s="52"/>
      <c r="AKG97" s="52"/>
      <c r="AKH97" s="52"/>
      <c r="AKI97" s="52"/>
      <c r="AKJ97" s="52"/>
      <c r="AKK97" s="52"/>
      <c r="AKL97" s="52"/>
      <c r="AKM97" s="52"/>
      <c r="AKN97" s="52"/>
      <c r="AKO97" s="52"/>
      <c r="AKP97" s="52"/>
      <c r="AKQ97" s="52"/>
      <c r="AKR97" s="52"/>
      <c r="AKS97" s="52"/>
      <c r="AKT97" s="52"/>
      <c r="AKU97" s="52"/>
      <c r="AKV97" s="52"/>
      <c r="AKW97" s="52"/>
      <c r="AKX97" s="52"/>
      <c r="AKY97" s="52"/>
      <c r="AKZ97" s="52"/>
      <c r="ALA97" s="52"/>
      <c r="ALB97" s="52"/>
      <c r="ALC97" s="52"/>
      <c r="ALD97" s="52"/>
      <c r="ALE97" s="52"/>
      <c r="ALF97" s="52"/>
      <c r="ALG97" s="52"/>
      <c r="ALH97" s="52"/>
      <c r="ALI97" s="52"/>
      <c r="ALJ97" s="52"/>
      <c r="ALK97" s="52"/>
      <c r="ALL97" s="52"/>
      <c r="ALM97" s="52"/>
      <c r="ALN97" s="52"/>
      <c r="ALO97" s="52"/>
      <c r="ALP97" s="52"/>
      <c r="ALQ97" s="52"/>
      <c r="ALR97" s="52"/>
      <c r="ALS97" s="52"/>
      <c r="ALT97" s="52"/>
      <c r="ALU97" s="52"/>
      <c r="ALV97" s="52"/>
      <c r="ALW97" s="52"/>
      <c r="ALX97" s="52"/>
      <c r="ALY97" s="52"/>
      <c r="ALZ97" s="52"/>
      <c r="AMA97" s="52"/>
      <c r="AMB97" s="52"/>
      <c r="AMC97" s="52"/>
      <c r="AMD97" s="52"/>
      <c r="AME97" s="52"/>
      <c r="AMF97" s="52"/>
      <c r="AMG97" s="52"/>
      <c r="AMH97" s="52"/>
      <c r="AMI97" s="52"/>
      <c r="AMJ97" s="52"/>
      <c r="AMK97" s="52"/>
      <c r="AML97" s="52"/>
      <c r="AMM97" s="52"/>
      <c r="AMN97" s="52"/>
      <c r="AMO97" s="52"/>
      <c r="AMP97" s="52"/>
      <c r="AMQ97" s="52"/>
      <c r="AMR97" s="52"/>
      <c r="AMS97" s="52"/>
      <c r="AMT97" s="52"/>
      <c r="AMU97" s="52"/>
      <c r="AMV97" s="52"/>
      <c r="AMW97" s="52"/>
      <c r="AMX97" s="52"/>
      <c r="AMY97" s="52"/>
      <c r="AMZ97" s="52"/>
      <c r="ANA97" s="52"/>
      <c r="ANB97" s="52"/>
      <c r="ANC97" s="52"/>
      <c r="AND97" s="52"/>
      <c r="ANE97" s="52"/>
      <c r="ANF97" s="52"/>
      <c r="ANG97" s="52"/>
      <c r="ANH97" s="52"/>
      <c r="ANI97" s="52"/>
      <c r="ANJ97" s="52"/>
      <c r="ANK97" s="52"/>
      <c r="ANL97" s="52"/>
      <c r="ANM97" s="52"/>
      <c r="ANN97" s="52"/>
      <c r="ANO97" s="52"/>
      <c r="ANP97" s="52"/>
      <c r="ANQ97" s="52"/>
      <c r="ANR97" s="52"/>
      <c r="ANS97" s="52"/>
      <c r="ANT97" s="52"/>
      <c r="ANU97" s="52"/>
      <c r="ANV97" s="52"/>
      <c r="ANW97" s="52"/>
      <c r="ANX97" s="52"/>
      <c r="ANY97" s="52"/>
      <c r="ANZ97" s="52"/>
      <c r="AOA97" s="52"/>
      <c r="AOB97" s="52"/>
      <c r="AOC97" s="52"/>
      <c r="AOD97" s="52"/>
      <c r="AOE97" s="52"/>
      <c r="AOF97" s="52"/>
      <c r="AOG97" s="52"/>
      <c r="AOH97" s="52"/>
      <c r="AOI97" s="52"/>
      <c r="AOJ97" s="52"/>
      <c r="AOK97" s="52"/>
      <c r="AOL97" s="52"/>
      <c r="AOM97" s="52"/>
      <c r="AON97" s="52"/>
      <c r="AOO97" s="52"/>
      <c r="AOP97" s="52"/>
      <c r="AOQ97" s="52"/>
      <c r="AOR97" s="52"/>
      <c r="AOS97" s="52"/>
      <c r="AOT97" s="52"/>
      <c r="AOU97" s="52"/>
      <c r="AOV97" s="52"/>
      <c r="AOW97" s="52"/>
      <c r="AOX97" s="52"/>
      <c r="AOY97" s="52"/>
      <c r="AOZ97" s="52"/>
      <c r="APA97" s="52"/>
      <c r="APB97" s="52"/>
      <c r="APC97" s="52"/>
      <c r="APD97" s="52"/>
      <c r="APE97" s="52"/>
      <c r="APF97" s="52"/>
      <c r="APG97" s="52"/>
      <c r="APH97" s="52"/>
      <c r="API97" s="52"/>
      <c r="APJ97" s="52"/>
      <c r="APK97" s="52"/>
      <c r="APL97" s="52"/>
      <c r="APM97" s="52"/>
      <c r="APN97" s="52"/>
      <c r="APO97" s="52"/>
      <c r="APP97" s="52"/>
      <c r="APQ97" s="52"/>
      <c r="APR97" s="52"/>
      <c r="APS97" s="52"/>
      <c r="APT97" s="52"/>
      <c r="APU97" s="52"/>
      <c r="APV97" s="52"/>
      <c r="APW97" s="52"/>
      <c r="APX97" s="52"/>
      <c r="APY97" s="52"/>
      <c r="APZ97" s="52"/>
      <c r="AQA97" s="52"/>
      <c r="AQB97" s="52"/>
      <c r="AQC97" s="52"/>
      <c r="AQD97" s="52"/>
      <c r="AQE97" s="52"/>
      <c r="AQF97" s="52"/>
      <c r="AQG97" s="52"/>
      <c r="AQH97" s="52"/>
      <c r="AQI97" s="52"/>
      <c r="AQJ97" s="52"/>
      <c r="AQK97" s="52"/>
      <c r="AQL97" s="52"/>
      <c r="AQM97" s="52"/>
      <c r="AQN97" s="52"/>
      <c r="AQO97" s="52"/>
      <c r="AQP97" s="52"/>
      <c r="AQQ97" s="52"/>
      <c r="AQR97" s="52"/>
      <c r="AQS97" s="52"/>
      <c r="AQT97" s="52"/>
      <c r="AQU97" s="52"/>
      <c r="AQV97" s="52"/>
      <c r="AQW97" s="52"/>
      <c r="AQX97" s="52"/>
      <c r="AQY97" s="52"/>
      <c r="AQZ97" s="52"/>
      <c r="ARA97" s="52"/>
      <c r="ARB97" s="52"/>
      <c r="ARC97" s="52"/>
      <c r="ARD97" s="52"/>
      <c r="ARE97" s="52"/>
      <c r="ARF97" s="52"/>
      <c r="ARG97" s="52"/>
      <c r="ARH97" s="52"/>
      <c r="ARI97" s="52"/>
      <c r="ARJ97" s="52"/>
      <c r="ARK97" s="52"/>
      <c r="ARL97" s="52"/>
      <c r="ARM97" s="52"/>
      <c r="ARN97" s="52"/>
      <c r="ARO97" s="52"/>
      <c r="ARP97" s="52"/>
      <c r="ARQ97" s="52"/>
      <c r="ARR97" s="52"/>
      <c r="ARS97" s="52"/>
      <c r="ART97" s="52"/>
      <c r="ARU97" s="52"/>
      <c r="ARV97" s="52"/>
      <c r="ARW97" s="52"/>
      <c r="ARX97" s="52"/>
      <c r="ARY97" s="52"/>
      <c r="ARZ97" s="52"/>
      <c r="ASA97" s="52"/>
      <c r="ASB97" s="52"/>
      <c r="ASC97" s="52"/>
      <c r="ASD97" s="52"/>
      <c r="ASE97" s="52"/>
      <c r="ASF97" s="52"/>
      <c r="ASG97" s="52"/>
      <c r="ASH97" s="52"/>
      <c r="ASI97" s="52"/>
      <c r="ASJ97" s="52"/>
      <c r="ASK97" s="52"/>
      <c r="ASL97" s="52"/>
      <c r="ASM97" s="52"/>
      <c r="ASN97" s="52"/>
      <c r="ASO97" s="52"/>
      <c r="ASP97" s="52"/>
      <c r="ASQ97" s="52"/>
      <c r="ASR97" s="52"/>
      <c r="ASS97" s="52"/>
      <c r="AST97" s="52"/>
      <c r="ASU97" s="52"/>
      <c r="ASV97" s="52"/>
      <c r="ASW97" s="52"/>
      <c r="ASX97" s="52"/>
      <c r="ASY97" s="52"/>
      <c r="ASZ97" s="52"/>
      <c r="ATA97" s="52"/>
      <c r="ATB97" s="52"/>
      <c r="ATC97" s="52"/>
      <c r="ATD97" s="52"/>
      <c r="ATE97" s="52"/>
      <c r="ATF97" s="52"/>
      <c r="ATG97" s="52"/>
      <c r="ATH97" s="52"/>
      <c r="ATI97" s="52"/>
      <c r="ATJ97" s="52"/>
      <c r="ATK97" s="52"/>
      <c r="ATL97" s="52"/>
      <c r="ATM97" s="52"/>
      <c r="ATN97" s="52"/>
      <c r="ATO97" s="52"/>
      <c r="ATP97" s="52"/>
      <c r="ATQ97" s="52"/>
      <c r="ATR97" s="52"/>
      <c r="ATS97" s="52"/>
      <c r="ATT97" s="52"/>
      <c r="ATU97" s="52"/>
      <c r="ATV97" s="52"/>
      <c r="ATW97" s="52"/>
      <c r="ATX97" s="52"/>
      <c r="ATY97" s="52"/>
      <c r="ATZ97" s="52"/>
      <c r="AUA97" s="52"/>
      <c r="AUB97" s="52"/>
      <c r="AUC97" s="52"/>
      <c r="AUD97" s="52"/>
      <c r="AUE97" s="52"/>
      <c r="AUF97" s="52"/>
      <c r="AUG97" s="52"/>
      <c r="AUH97" s="52"/>
      <c r="AUI97" s="52"/>
      <c r="AUJ97" s="52"/>
      <c r="AUK97" s="52"/>
      <c r="AUL97" s="52"/>
      <c r="AUM97" s="52"/>
      <c r="AUN97" s="52"/>
      <c r="AUO97" s="52"/>
      <c r="AUP97" s="52"/>
      <c r="AUQ97" s="52"/>
      <c r="AUR97" s="52"/>
      <c r="AUS97" s="52"/>
      <c r="AUT97" s="52"/>
      <c r="AUU97" s="52"/>
      <c r="AUV97" s="52"/>
      <c r="AUW97" s="52"/>
      <c r="AUX97" s="52"/>
      <c r="AUY97" s="52"/>
      <c r="AUZ97" s="52"/>
      <c r="AVA97" s="52"/>
      <c r="AVB97" s="52"/>
      <c r="AVC97" s="52"/>
      <c r="AVD97" s="52"/>
      <c r="AVE97" s="52"/>
      <c r="AVF97" s="52"/>
      <c r="AVG97" s="52"/>
      <c r="AVH97" s="52"/>
      <c r="AVI97" s="52"/>
      <c r="AVJ97" s="52"/>
      <c r="AVK97" s="52"/>
      <c r="AVL97" s="52"/>
      <c r="AVM97" s="52"/>
      <c r="AVN97" s="52"/>
      <c r="AVO97" s="52"/>
      <c r="AVP97" s="52"/>
      <c r="AVQ97" s="52"/>
      <c r="AVR97" s="52"/>
      <c r="AVS97" s="52"/>
      <c r="AVT97" s="52"/>
      <c r="AVU97" s="52"/>
      <c r="AVV97" s="52"/>
      <c r="AVW97" s="52"/>
      <c r="AVX97" s="52"/>
      <c r="AVY97" s="52"/>
      <c r="AVZ97" s="52"/>
      <c r="AWA97" s="52"/>
      <c r="AWB97" s="52"/>
      <c r="AWC97" s="52"/>
      <c r="AWD97" s="52"/>
      <c r="AWE97" s="52"/>
      <c r="AWF97" s="52"/>
      <c r="AWG97" s="52"/>
      <c r="AWH97" s="52"/>
      <c r="AWI97" s="52"/>
      <c r="AWJ97" s="52"/>
      <c r="AWK97" s="52"/>
      <c r="AWL97" s="52"/>
      <c r="AWM97" s="52"/>
      <c r="AWN97" s="52"/>
      <c r="AWO97" s="52"/>
      <c r="AWP97" s="52"/>
      <c r="AWQ97" s="52"/>
      <c r="AWR97" s="52"/>
      <c r="AWS97" s="52"/>
      <c r="AWT97" s="52"/>
      <c r="AWU97" s="52"/>
      <c r="AWV97" s="52"/>
      <c r="AWW97" s="52"/>
      <c r="AWX97" s="52"/>
      <c r="AWY97" s="52"/>
      <c r="AWZ97" s="52"/>
      <c r="AXA97" s="52"/>
      <c r="AXB97" s="52"/>
      <c r="AXC97" s="52"/>
      <c r="AXD97" s="52"/>
      <c r="AXE97" s="52"/>
      <c r="AXF97" s="52"/>
      <c r="AXG97" s="52"/>
      <c r="AXH97" s="52"/>
      <c r="AXI97" s="52"/>
      <c r="AXJ97" s="52"/>
      <c r="AXK97" s="52"/>
      <c r="AXL97" s="52"/>
      <c r="AXM97" s="52"/>
      <c r="AXN97" s="52"/>
      <c r="AXO97" s="52"/>
      <c r="AXP97" s="52"/>
      <c r="AXQ97" s="52"/>
      <c r="AXR97" s="52"/>
      <c r="AXS97" s="52"/>
      <c r="AXT97" s="52"/>
      <c r="AXU97" s="52"/>
      <c r="AXV97" s="52"/>
      <c r="AXW97" s="52"/>
      <c r="AXX97" s="52"/>
      <c r="AXY97" s="52"/>
      <c r="AXZ97" s="52"/>
      <c r="AYA97" s="52"/>
      <c r="AYB97" s="52"/>
      <c r="AYC97" s="52"/>
      <c r="AYD97" s="52"/>
      <c r="AYE97" s="52"/>
      <c r="AYF97" s="52"/>
      <c r="AYG97" s="52"/>
      <c r="AYH97" s="52"/>
      <c r="AYI97" s="52"/>
      <c r="AYJ97" s="52"/>
      <c r="AYK97" s="52"/>
      <c r="AYL97" s="52"/>
      <c r="AYM97" s="52"/>
      <c r="AYN97" s="52"/>
      <c r="AYO97" s="52"/>
      <c r="AYP97" s="52"/>
      <c r="AYQ97" s="52"/>
      <c r="AYR97" s="52"/>
      <c r="AYS97" s="52"/>
      <c r="AYT97" s="52"/>
      <c r="AYU97" s="52"/>
      <c r="AYV97" s="52"/>
      <c r="AYW97" s="52"/>
      <c r="AYX97" s="52"/>
      <c r="AYY97" s="52"/>
      <c r="AYZ97" s="52"/>
      <c r="AZA97" s="52"/>
      <c r="AZB97" s="52"/>
      <c r="AZC97" s="52"/>
      <c r="AZD97" s="52"/>
      <c r="AZE97" s="52"/>
      <c r="AZF97" s="52"/>
      <c r="AZG97" s="52"/>
      <c r="AZH97" s="52"/>
      <c r="AZI97" s="52"/>
      <c r="AZJ97" s="52"/>
      <c r="AZK97" s="52"/>
      <c r="AZL97" s="52"/>
      <c r="AZM97" s="52"/>
      <c r="AZN97" s="52"/>
      <c r="AZO97" s="52"/>
      <c r="AZP97" s="52"/>
      <c r="AZQ97" s="52"/>
      <c r="AZR97" s="52"/>
      <c r="AZS97" s="52"/>
      <c r="AZT97" s="52"/>
      <c r="AZU97" s="52"/>
      <c r="AZV97" s="52"/>
      <c r="AZW97" s="52"/>
      <c r="AZX97" s="52"/>
      <c r="AZY97" s="52"/>
      <c r="AZZ97" s="52"/>
      <c r="BAA97" s="52"/>
      <c r="BAB97" s="52"/>
      <c r="BAC97" s="52"/>
      <c r="BAD97" s="52"/>
      <c r="BAE97" s="52"/>
      <c r="BAF97" s="52"/>
      <c r="BAG97" s="52"/>
      <c r="BAH97" s="52"/>
      <c r="BAI97" s="52"/>
      <c r="BAJ97" s="52"/>
      <c r="BAK97" s="52"/>
      <c r="BAL97" s="52"/>
      <c r="BAM97" s="52"/>
      <c r="BAN97" s="52"/>
      <c r="BAO97" s="52"/>
      <c r="BAP97" s="52"/>
      <c r="BAQ97" s="52"/>
      <c r="BAR97" s="52"/>
      <c r="BAS97" s="52"/>
      <c r="BAT97" s="52"/>
      <c r="BAU97" s="52"/>
      <c r="BAV97" s="52"/>
      <c r="BAW97" s="52"/>
      <c r="BAX97" s="52"/>
      <c r="BAY97" s="52"/>
      <c r="BAZ97" s="52"/>
      <c r="BBA97" s="52"/>
      <c r="BBB97" s="52"/>
      <c r="BBC97" s="52"/>
      <c r="BBD97" s="52"/>
      <c r="BBE97" s="52"/>
      <c r="BBF97" s="52"/>
      <c r="BBG97" s="52"/>
      <c r="BBH97" s="52"/>
      <c r="BBI97" s="52"/>
      <c r="BBJ97" s="52"/>
      <c r="BBK97" s="52"/>
      <c r="BBL97" s="52"/>
      <c r="BBM97" s="52"/>
      <c r="BBN97" s="52"/>
      <c r="BBO97" s="52"/>
      <c r="BBP97" s="52"/>
      <c r="BBQ97" s="52"/>
      <c r="BBR97" s="52"/>
      <c r="BBS97" s="52"/>
      <c r="BBT97" s="52"/>
      <c r="BBU97" s="52"/>
      <c r="BBV97" s="52"/>
      <c r="BBW97" s="52"/>
      <c r="BBX97" s="52"/>
      <c r="BBY97" s="52"/>
      <c r="BBZ97" s="52"/>
      <c r="BCA97" s="52"/>
      <c r="BCB97" s="52"/>
      <c r="BCC97" s="52"/>
      <c r="BCD97" s="52"/>
      <c r="BCE97" s="52"/>
      <c r="BCF97" s="52"/>
      <c r="BCG97" s="52"/>
      <c r="BCH97" s="52"/>
      <c r="BCI97" s="52"/>
      <c r="BCJ97" s="52"/>
      <c r="BCK97" s="52"/>
      <c r="BCL97" s="52"/>
      <c r="BCM97" s="52"/>
      <c r="BCN97" s="52"/>
      <c r="BCO97" s="52"/>
      <c r="BCP97" s="52"/>
      <c r="BCQ97" s="52"/>
      <c r="BCR97" s="52"/>
      <c r="BCS97" s="52"/>
      <c r="BCT97" s="52"/>
      <c r="BCU97" s="52"/>
      <c r="BCV97" s="52"/>
      <c r="BCW97" s="52"/>
      <c r="BCX97" s="52"/>
      <c r="BCY97" s="52"/>
      <c r="BCZ97" s="52"/>
      <c r="BDA97" s="52"/>
      <c r="BDB97" s="52"/>
      <c r="BDC97" s="52"/>
      <c r="BDD97" s="52"/>
      <c r="BDE97" s="52"/>
      <c r="BDF97" s="52"/>
      <c r="BDG97" s="52"/>
      <c r="BDH97" s="52"/>
      <c r="BDI97" s="52"/>
      <c r="BDJ97" s="52"/>
      <c r="BDK97" s="52"/>
      <c r="BDL97" s="52"/>
      <c r="BDM97" s="52"/>
      <c r="BDN97" s="52"/>
      <c r="BDO97" s="52"/>
      <c r="BDP97" s="52"/>
      <c r="BDQ97" s="52"/>
      <c r="BDR97" s="52"/>
      <c r="BDS97" s="52"/>
      <c r="BDT97" s="52"/>
      <c r="BDU97" s="52"/>
      <c r="BDV97" s="52"/>
      <c r="BDW97" s="52"/>
      <c r="BDX97" s="52"/>
      <c r="BDY97" s="52"/>
      <c r="BDZ97" s="52"/>
      <c r="BEA97" s="52"/>
      <c r="BEB97" s="52"/>
      <c r="BEC97" s="52"/>
      <c r="BED97" s="52"/>
      <c r="BEE97" s="52"/>
      <c r="BEF97" s="52"/>
      <c r="BEG97" s="52"/>
      <c r="BEH97" s="52"/>
      <c r="BEI97" s="52"/>
      <c r="BEJ97" s="52"/>
      <c r="BEK97" s="52"/>
      <c r="BEL97" s="52"/>
      <c r="BEM97" s="52"/>
      <c r="BEN97" s="52"/>
      <c r="BEO97" s="52"/>
      <c r="BEP97" s="52"/>
      <c r="BEQ97" s="52"/>
      <c r="BER97" s="52"/>
      <c r="BES97" s="52"/>
      <c r="BET97" s="52"/>
      <c r="BEU97" s="52"/>
      <c r="BEV97" s="52"/>
      <c r="BEW97" s="52"/>
      <c r="BEX97" s="52"/>
      <c r="BEY97" s="52"/>
      <c r="BEZ97" s="52"/>
      <c r="BFA97" s="52"/>
      <c r="BFB97" s="52"/>
      <c r="BFC97" s="52"/>
      <c r="BFD97" s="52"/>
      <c r="BFE97" s="52"/>
      <c r="BFF97" s="52"/>
      <c r="BFG97" s="52"/>
      <c r="BFH97" s="52"/>
      <c r="BFI97" s="52"/>
      <c r="BFJ97" s="52"/>
      <c r="BFK97" s="52"/>
      <c r="BFL97" s="52"/>
      <c r="BFM97" s="52"/>
      <c r="BFN97" s="52"/>
      <c r="BFO97" s="52"/>
      <c r="BFP97" s="52"/>
      <c r="BFQ97" s="52"/>
      <c r="BFR97" s="52"/>
      <c r="BFS97" s="52"/>
      <c r="BFT97" s="52"/>
      <c r="BFU97" s="52"/>
      <c r="BFV97" s="52"/>
      <c r="BFW97" s="52"/>
      <c r="BFX97" s="52"/>
      <c r="BFY97" s="52"/>
      <c r="BFZ97" s="52"/>
      <c r="BGA97" s="52"/>
      <c r="BGB97" s="52"/>
      <c r="BGC97" s="52"/>
      <c r="BGD97" s="52"/>
      <c r="BGE97" s="52"/>
      <c r="BGF97" s="52"/>
      <c r="BGG97" s="52"/>
      <c r="BGH97" s="52"/>
      <c r="BGI97" s="52"/>
      <c r="BGJ97" s="52"/>
      <c r="BGK97" s="52"/>
      <c r="BGL97" s="52"/>
      <c r="BGM97" s="52"/>
      <c r="BGN97" s="52"/>
      <c r="BGO97" s="52"/>
      <c r="BGP97" s="52"/>
      <c r="BGQ97" s="52"/>
      <c r="BGR97" s="52"/>
      <c r="BGS97" s="52"/>
      <c r="BGT97" s="52"/>
      <c r="BGU97" s="52"/>
      <c r="BGV97" s="52"/>
      <c r="BGW97" s="52"/>
      <c r="BGX97" s="52"/>
      <c r="BGY97" s="52"/>
      <c r="BGZ97" s="52"/>
      <c r="BHA97" s="52"/>
      <c r="BHB97" s="52"/>
      <c r="BHC97" s="52"/>
      <c r="BHD97" s="52"/>
      <c r="BHE97" s="52"/>
      <c r="BHF97" s="52"/>
      <c r="BHG97" s="52"/>
      <c r="BHH97" s="52"/>
      <c r="BHI97" s="52"/>
      <c r="BHJ97" s="52"/>
      <c r="BHK97" s="52"/>
      <c r="BHL97" s="52"/>
      <c r="BHM97" s="52"/>
      <c r="BHN97" s="52"/>
      <c r="BHO97" s="52"/>
      <c r="BHP97" s="52"/>
      <c r="BHQ97" s="52"/>
      <c r="BHR97" s="52"/>
      <c r="BHS97" s="52"/>
      <c r="BHT97" s="52"/>
      <c r="BHU97" s="52"/>
      <c r="BHV97" s="52"/>
      <c r="BHW97" s="52"/>
      <c r="BHX97" s="52"/>
      <c r="BHY97" s="52"/>
      <c r="BHZ97" s="52"/>
      <c r="BIA97" s="52"/>
      <c r="BIB97" s="52"/>
      <c r="BIC97" s="52"/>
      <c r="BID97" s="52"/>
      <c r="BIE97" s="52"/>
      <c r="BIF97" s="52"/>
      <c r="BIG97" s="52"/>
      <c r="BIH97" s="52"/>
      <c r="BII97" s="52"/>
      <c r="BIJ97" s="52"/>
      <c r="BIK97" s="52"/>
      <c r="BIL97" s="52"/>
      <c r="BIM97" s="52"/>
      <c r="BIN97" s="52"/>
      <c r="BIO97" s="52"/>
      <c r="BIP97" s="52"/>
      <c r="BIQ97" s="52"/>
      <c r="BIR97" s="52"/>
      <c r="BIS97" s="52"/>
      <c r="BIT97" s="52"/>
      <c r="BIU97" s="52"/>
      <c r="BIV97" s="52"/>
      <c r="BIW97" s="52"/>
      <c r="BIX97" s="52"/>
      <c r="BIY97" s="52"/>
      <c r="BIZ97" s="52"/>
      <c r="BJA97" s="52"/>
      <c r="BJB97" s="52"/>
      <c r="BJC97" s="52"/>
      <c r="BJD97" s="52"/>
      <c r="BJE97" s="52"/>
      <c r="BJF97" s="52"/>
      <c r="BJG97" s="52"/>
      <c r="BJH97" s="52"/>
      <c r="BJI97" s="52"/>
      <c r="BJJ97" s="52"/>
      <c r="BJK97" s="52"/>
      <c r="BJL97" s="52"/>
      <c r="BJM97" s="52"/>
      <c r="BJN97" s="52"/>
      <c r="BJO97" s="52"/>
      <c r="BJP97" s="52"/>
      <c r="BJQ97" s="52"/>
      <c r="BJR97" s="52"/>
      <c r="BJS97" s="52"/>
      <c r="BJT97" s="52"/>
      <c r="BJU97" s="52"/>
      <c r="BJV97" s="52"/>
      <c r="BJW97" s="52"/>
      <c r="BJX97" s="52"/>
      <c r="BJY97" s="52"/>
      <c r="BJZ97" s="52"/>
      <c r="BKA97" s="52"/>
      <c r="BKB97" s="52"/>
      <c r="BKC97" s="52"/>
      <c r="BKD97" s="52"/>
      <c r="BKE97" s="52"/>
      <c r="BKF97" s="52"/>
      <c r="BKG97" s="52"/>
      <c r="BKH97" s="52"/>
      <c r="BKI97" s="52"/>
      <c r="BKJ97" s="52"/>
      <c r="BKK97" s="52"/>
      <c r="BKL97" s="52"/>
      <c r="BKM97" s="52"/>
      <c r="BKN97" s="52"/>
      <c r="BKO97" s="52"/>
      <c r="BKP97" s="52"/>
      <c r="BKQ97" s="52"/>
      <c r="BKR97" s="52"/>
      <c r="BKS97" s="52"/>
      <c r="BKT97" s="52"/>
      <c r="BKU97" s="52"/>
      <c r="BKV97" s="52"/>
      <c r="BKW97" s="52"/>
      <c r="BKX97" s="52"/>
      <c r="BKY97" s="52"/>
      <c r="BKZ97" s="52"/>
      <c r="BLA97" s="52"/>
      <c r="BLB97" s="52"/>
      <c r="BLC97" s="52"/>
      <c r="BLD97" s="52"/>
      <c r="BLE97" s="52"/>
      <c r="BLF97" s="52"/>
      <c r="BLG97" s="52"/>
      <c r="BLH97" s="52"/>
      <c r="BLI97" s="52"/>
      <c r="BLJ97" s="52"/>
      <c r="BLK97" s="52"/>
      <c r="BLL97" s="52"/>
      <c r="BLM97" s="52"/>
      <c r="BLN97" s="52"/>
      <c r="BLO97" s="52"/>
      <c r="BLP97" s="52"/>
      <c r="BLQ97" s="52"/>
      <c r="BLR97" s="52"/>
      <c r="BLS97" s="52"/>
      <c r="BLT97" s="52"/>
      <c r="BLU97" s="52"/>
      <c r="BLV97" s="52"/>
      <c r="BLW97" s="52"/>
      <c r="BLX97" s="52"/>
      <c r="BLY97" s="52"/>
      <c r="BLZ97" s="52"/>
      <c r="BMA97" s="52"/>
      <c r="BMB97" s="52"/>
      <c r="BMC97" s="52"/>
      <c r="BMD97" s="52"/>
      <c r="BME97" s="52"/>
      <c r="BMF97" s="52"/>
      <c r="BMG97" s="52"/>
      <c r="BMH97" s="52"/>
      <c r="BMI97" s="52"/>
      <c r="BMJ97" s="52"/>
      <c r="BMK97" s="52"/>
      <c r="BML97" s="52"/>
      <c r="BMM97" s="52"/>
      <c r="BMN97" s="52"/>
      <c r="BMO97" s="52"/>
      <c r="BMP97" s="52"/>
      <c r="BMQ97" s="52"/>
      <c r="BMR97" s="52"/>
      <c r="BMS97" s="52"/>
      <c r="BMT97" s="52"/>
      <c r="BMU97" s="52"/>
      <c r="BMV97" s="52"/>
      <c r="BMW97" s="52"/>
      <c r="BMX97" s="52"/>
      <c r="BMY97" s="52"/>
      <c r="BMZ97" s="52"/>
      <c r="BNA97" s="52"/>
      <c r="BNB97" s="52"/>
      <c r="BNC97" s="52"/>
      <c r="BND97" s="52"/>
      <c r="BNE97" s="52"/>
      <c r="BNF97" s="52"/>
      <c r="BNG97" s="52"/>
      <c r="BNH97" s="52"/>
      <c r="BNI97" s="52"/>
      <c r="BNJ97" s="52"/>
      <c r="BNK97" s="52"/>
      <c r="BNL97" s="52"/>
      <c r="BNM97" s="52"/>
      <c r="BNN97" s="52"/>
      <c r="BNO97" s="52"/>
      <c r="BNP97" s="52"/>
      <c r="BNQ97" s="52"/>
      <c r="BNR97" s="52"/>
      <c r="BNS97" s="52"/>
      <c r="BNT97" s="52"/>
      <c r="BNU97" s="52"/>
      <c r="BNV97" s="52"/>
      <c r="BNW97" s="52"/>
      <c r="BNX97" s="52"/>
      <c r="BNY97" s="52"/>
      <c r="BNZ97" s="52"/>
      <c r="BOA97" s="52"/>
      <c r="BOB97" s="52"/>
      <c r="BOC97" s="52"/>
      <c r="BOD97" s="52"/>
      <c r="BOE97" s="52"/>
      <c r="BOF97" s="52"/>
      <c r="BOG97" s="52"/>
      <c r="BOH97" s="52"/>
      <c r="BOI97" s="52"/>
      <c r="BOJ97" s="52"/>
      <c r="BOK97" s="52"/>
      <c r="BOL97" s="52"/>
      <c r="BOM97" s="52"/>
      <c r="BON97" s="52"/>
      <c r="BOO97" s="52"/>
      <c r="BOP97" s="52"/>
      <c r="BOQ97" s="52"/>
      <c r="BOR97" s="52"/>
      <c r="BOS97" s="52"/>
      <c r="BOT97" s="52"/>
      <c r="BOU97" s="52"/>
      <c r="BOV97" s="52"/>
      <c r="BOW97" s="52"/>
      <c r="BOX97" s="52"/>
      <c r="BOY97" s="52"/>
      <c r="BOZ97" s="52"/>
      <c r="BPA97" s="52"/>
      <c r="BPB97" s="52"/>
      <c r="BPC97" s="52"/>
      <c r="BPD97" s="52"/>
      <c r="BPE97" s="52"/>
      <c r="BPF97" s="52"/>
      <c r="BPG97" s="52"/>
      <c r="BPH97" s="52"/>
      <c r="BPI97" s="52"/>
      <c r="BPJ97" s="52"/>
      <c r="BPK97" s="52"/>
      <c r="BPL97" s="52"/>
      <c r="BPM97" s="52"/>
      <c r="BPN97" s="52"/>
      <c r="BPO97" s="52"/>
      <c r="BPP97" s="52"/>
      <c r="BPQ97" s="52"/>
      <c r="BPR97" s="52"/>
      <c r="BPS97" s="52"/>
      <c r="BPT97" s="52"/>
      <c r="BPU97" s="52"/>
      <c r="BPV97" s="52"/>
      <c r="BPW97" s="52"/>
      <c r="BPX97" s="52"/>
      <c r="BPY97" s="52"/>
      <c r="BPZ97" s="52"/>
      <c r="BQA97" s="52"/>
      <c r="BQB97" s="52"/>
      <c r="BQC97" s="52"/>
      <c r="BQD97" s="52"/>
      <c r="BQE97" s="52"/>
      <c r="BQF97" s="52"/>
      <c r="BQG97" s="52"/>
      <c r="BQH97" s="52"/>
      <c r="BQI97" s="52"/>
      <c r="BQJ97" s="52"/>
      <c r="BQK97" s="52"/>
      <c r="BQL97" s="52"/>
      <c r="BQM97" s="52"/>
      <c r="BQN97" s="52"/>
      <c r="BQO97" s="52"/>
      <c r="BQP97" s="52"/>
      <c r="BQQ97" s="52"/>
      <c r="BQR97" s="52"/>
      <c r="BQS97" s="52"/>
      <c r="BQT97" s="52"/>
      <c r="BQU97" s="52"/>
      <c r="BQV97" s="52"/>
      <c r="BQW97" s="52"/>
      <c r="BQX97" s="52"/>
      <c r="BQY97" s="52"/>
      <c r="BQZ97" s="52"/>
      <c r="BRA97" s="52"/>
      <c r="BRB97" s="52"/>
      <c r="BRC97" s="52"/>
      <c r="BRD97" s="52"/>
      <c r="BRE97" s="52"/>
      <c r="BRF97" s="52"/>
      <c r="BRG97" s="52"/>
      <c r="BRH97" s="52"/>
      <c r="BRI97" s="52"/>
      <c r="BRJ97" s="52"/>
      <c r="BRK97" s="52"/>
      <c r="BRL97" s="52"/>
      <c r="BRM97" s="52"/>
      <c r="BRN97" s="52"/>
      <c r="BRO97" s="52"/>
      <c r="BRP97" s="52"/>
      <c r="BRQ97" s="52"/>
      <c r="BRR97" s="52"/>
      <c r="BRS97" s="52"/>
      <c r="BRT97" s="52"/>
      <c r="BRU97" s="52"/>
      <c r="BRV97" s="52"/>
      <c r="BRW97" s="52"/>
      <c r="BRX97" s="52"/>
      <c r="BRY97" s="52"/>
      <c r="BRZ97" s="52"/>
      <c r="BSA97" s="52"/>
      <c r="BSB97" s="52"/>
      <c r="BSC97" s="52"/>
      <c r="BSD97" s="52"/>
      <c r="BSE97" s="52"/>
      <c r="BSF97" s="52"/>
      <c r="BSG97" s="52"/>
      <c r="BSH97" s="52"/>
      <c r="BSI97" s="52"/>
      <c r="BSJ97" s="52"/>
      <c r="BSK97" s="52"/>
      <c r="BSL97" s="52"/>
      <c r="BSM97" s="52"/>
      <c r="BSN97" s="52"/>
      <c r="BSO97" s="52"/>
      <c r="BSP97" s="52"/>
      <c r="BSQ97" s="52"/>
      <c r="BSR97" s="52"/>
      <c r="BSS97" s="52"/>
      <c r="BST97" s="52"/>
      <c r="BSU97" s="52"/>
      <c r="BSV97" s="52"/>
      <c r="BSW97" s="52"/>
      <c r="BSX97" s="52"/>
      <c r="BSY97" s="52"/>
      <c r="BSZ97" s="52"/>
      <c r="BTA97" s="52"/>
      <c r="BTB97" s="52"/>
      <c r="BTC97" s="52"/>
      <c r="BTD97" s="52"/>
      <c r="BTE97" s="52"/>
      <c r="BTF97" s="52"/>
      <c r="BTG97" s="52"/>
      <c r="BTH97" s="52"/>
      <c r="BTI97" s="52"/>
      <c r="BTJ97" s="52"/>
      <c r="BTK97" s="52"/>
      <c r="BTL97" s="52"/>
      <c r="BTM97" s="52"/>
      <c r="BTN97" s="52"/>
      <c r="BTO97" s="52"/>
      <c r="BTP97" s="52"/>
      <c r="BTQ97" s="52"/>
      <c r="BTR97" s="52"/>
      <c r="BTS97" s="52"/>
      <c r="BTT97" s="52"/>
      <c r="BTU97" s="52"/>
      <c r="BTV97" s="52"/>
      <c r="BTW97" s="52"/>
      <c r="BTX97" s="52"/>
      <c r="BTY97" s="52"/>
      <c r="BTZ97" s="52"/>
      <c r="BUA97" s="52"/>
      <c r="BUB97" s="52"/>
      <c r="BUC97" s="52"/>
      <c r="BUD97" s="52"/>
      <c r="BUE97" s="52"/>
      <c r="BUF97" s="52"/>
      <c r="BUG97" s="52"/>
      <c r="BUH97" s="52"/>
      <c r="BUI97" s="52"/>
      <c r="BUJ97" s="52"/>
      <c r="BUK97" s="52"/>
      <c r="BUL97" s="52"/>
      <c r="BUM97" s="52"/>
      <c r="BUN97" s="52"/>
      <c r="BUO97" s="52"/>
      <c r="BUP97" s="52"/>
      <c r="BUQ97" s="52"/>
      <c r="BUR97" s="52"/>
      <c r="BUS97" s="52"/>
      <c r="BUT97" s="52"/>
      <c r="BUU97" s="52"/>
      <c r="BUV97" s="52"/>
      <c r="BUW97" s="52"/>
      <c r="BUX97" s="52"/>
      <c r="BUY97" s="52"/>
      <c r="BUZ97" s="52"/>
      <c r="BVA97" s="52"/>
      <c r="BVB97" s="52"/>
      <c r="BVC97" s="52"/>
      <c r="BVD97" s="52"/>
      <c r="BVE97" s="52"/>
      <c r="BVF97" s="52"/>
      <c r="BVG97" s="52"/>
      <c r="BVH97" s="52"/>
      <c r="BVI97" s="52"/>
      <c r="BVJ97" s="52"/>
      <c r="BVK97" s="52"/>
      <c r="BVL97" s="52"/>
      <c r="BVM97" s="52"/>
      <c r="BVN97" s="52"/>
      <c r="BVO97" s="52"/>
      <c r="BVP97" s="52"/>
      <c r="BVQ97" s="52"/>
      <c r="BVR97" s="52"/>
      <c r="BVS97" s="52"/>
      <c r="BVT97" s="52"/>
      <c r="BVU97" s="52"/>
      <c r="BVV97" s="52"/>
      <c r="BVW97" s="52"/>
      <c r="BVX97" s="52"/>
      <c r="BVY97" s="52"/>
      <c r="BVZ97" s="52"/>
      <c r="BWA97" s="52"/>
      <c r="BWB97" s="52"/>
      <c r="BWC97" s="52"/>
      <c r="BWD97" s="52"/>
      <c r="BWE97" s="52"/>
      <c r="BWF97" s="52"/>
      <c r="BWG97" s="52"/>
      <c r="BWH97" s="52"/>
      <c r="BWI97" s="52"/>
      <c r="BWJ97" s="52"/>
      <c r="BWK97" s="52"/>
      <c r="BWL97" s="52"/>
      <c r="BWM97" s="52"/>
      <c r="BWN97" s="52"/>
      <c r="BWO97" s="52"/>
      <c r="BWP97" s="52"/>
      <c r="BWQ97" s="52"/>
      <c r="BWR97" s="52"/>
      <c r="BWS97" s="52"/>
      <c r="BWT97" s="52"/>
      <c r="BWU97" s="52"/>
      <c r="BWV97" s="52"/>
      <c r="BWW97" s="52"/>
      <c r="BWX97" s="52"/>
      <c r="BWY97" s="52"/>
      <c r="BWZ97" s="52"/>
      <c r="BXA97" s="52"/>
      <c r="BXB97" s="52"/>
      <c r="BXC97" s="52"/>
      <c r="BXD97" s="52"/>
      <c r="BXE97" s="52"/>
      <c r="BXF97" s="52"/>
      <c r="BXG97" s="52"/>
      <c r="BXH97" s="52"/>
      <c r="BXI97" s="52"/>
      <c r="BXJ97" s="52"/>
      <c r="BXK97" s="52"/>
      <c r="BXL97" s="52"/>
      <c r="BXM97" s="52"/>
      <c r="BXN97" s="52"/>
      <c r="BXO97" s="52"/>
      <c r="BXP97" s="52"/>
      <c r="BXQ97" s="52"/>
      <c r="BXR97" s="52"/>
      <c r="BXS97" s="52"/>
      <c r="BXT97" s="52"/>
      <c r="BXU97" s="52"/>
      <c r="BXV97" s="52"/>
      <c r="BXW97" s="52"/>
      <c r="BXX97" s="52"/>
      <c r="BXY97" s="52"/>
      <c r="BXZ97" s="52"/>
      <c r="BYA97" s="52"/>
      <c r="BYB97" s="52"/>
      <c r="BYC97" s="52"/>
      <c r="BYD97" s="52"/>
      <c r="BYE97" s="52"/>
      <c r="BYF97" s="52"/>
      <c r="BYG97" s="52"/>
      <c r="BYH97" s="52"/>
      <c r="BYI97" s="52"/>
      <c r="BYJ97" s="52"/>
      <c r="BYK97" s="52"/>
      <c r="BYL97" s="52"/>
      <c r="BYM97" s="52"/>
      <c r="BYN97" s="52"/>
      <c r="BYO97" s="52"/>
      <c r="BYP97" s="52"/>
      <c r="BYQ97" s="52"/>
      <c r="BYR97" s="52"/>
      <c r="BYS97" s="52"/>
      <c r="BYT97" s="52"/>
      <c r="BYU97" s="52"/>
      <c r="BYV97" s="52"/>
      <c r="BYW97" s="52"/>
      <c r="BYX97" s="52"/>
      <c r="BYY97" s="52"/>
      <c r="BYZ97" s="52"/>
      <c r="BZA97" s="52"/>
      <c r="BZB97" s="52"/>
      <c r="BZC97" s="52"/>
      <c r="BZD97" s="52"/>
      <c r="BZE97" s="52"/>
      <c r="BZF97" s="52"/>
      <c r="BZG97" s="52"/>
      <c r="BZH97" s="52"/>
      <c r="BZI97" s="52"/>
      <c r="BZJ97" s="52"/>
      <c r="BZK97" s="52"/>
      <c r="BZL97" s="52"/>
      <c r="BZM97" s="52"/>
      <c r="BZN97" s="52"/>
      <c r="BZO97" s="52"/>
      <c r="BZP97" s="52"/>
      <c r="BZQ97" s="52"/>
      <c r="BZR97" s="52"/>
      <c r="BZS97" s="52"/>
      <c r="BZT97" s="52"/>
      <c r="BZU97" s="52"/>
      <c r="BZV97" s="52"/>
      <c r="BZW97" s="52"/>
      <c r="BZX97" s="52"/>
      <c r="BZY97" s="52"/>
      <c r="BZZ97" s="52"/>
      <c r="CAA97" s="52"/>
      <c r="CAB97" s="52"/>
      <c r="CAC97" s="52"/>
      <c r="CAD97" s="52"/>
      <c r="CAE97" s="52"/>
      <c r="CAF97" s="52"/>
      <c r="CAG97" s="52"/>
      <c r="CAH97" s="52"/>
      <c r="CAI97" s="52"/>
      <c r="CAJ97" s="52"/>
      <c r="CAK97" s="52"/>
      <c r="CAL97" s="52"/>
      <c r="CAM97" s="52"/>
      <c r="CAN97" s="52"/>
      <c r="CAO97" s="52"/>
      <c r="CAP97" s="52"/>
      <c r="CAQ97" s="52"/>
      <c r="CAR97" s="52"/>
      <c r="CAS97" s="52"/>
      <c r="CAT97" s="52"/>
      <c r="CAU97" s="52"/>
      <c r="CAV97" s="52"/>
      <c r="CAW97" s="52"/>
      <c r="CAX97" s="52"/>
      <c r="CAY97" s="52"/>
      <c r="CAZ97" s="52"/>
      <c r="CBA97" s="52"/>
      <c r="CBB97" s="52"/>
      <c r="CBC97" s="52"/>
      <c r="CBD97" s="52"/>
      <c r="CBE97" s="52"/>
      <c r="CBF97" s="52"/>
      <c r="CBG97" s="52"/>
      <c r="CBH97" s="52"/>
      <c r="CBI97" s="52"/>
      <c r="CBJ97" s="52"/>
      <c r="CBK97" s="52"/>
      <c r="CBL97" s="52"/>
      <c r="CBM97" s="52"/>
      <c r="CBN97" s="52"/>
      <c r="CBO97" s="52"/>
      <c r="CBP97" s="52"/>
      <c r="CBQ97" s="52"/>
      <c r="CBR97" s="52"/>
      <c r="CBS97" s="52"/>
      <c r="CBT97" s="52"/>
      <c r="CBU97" s="52"/>
      <c r="CBV97" s="52"/>
      <c r="CBW97" s="52"/>
      <c r="CBX97" s="52"/>
      <c r="CBY97" s="52"/>
      <c r="CBZ97" s="52"/>
      <c r="CCA97" s="52"/>
      <c r="CCB97" s="52"/>
      <c r="CCC97" s="52"/>
      <c r="CCD97" s="52"/>
      <c r="CCE97" s="52"/>
      <c r="CCF97" s="52"/>
      <c r="CCG97" s="52"/>
      <c r="CCH97" s="52"/>
      <c r="CCI97" s="52"/>
      <c r="CCJ97" s="52"/>
      <c r="CCK97" s="52"/>
      <c r="CCL97" s="52"/>
      <c r="CCM97" s="52"/>
      <c r="CCN97" s="52"/>
      <c r="CCO97" s="52"/>
      <c r="CCP97" s="52"/>
      <c r="CCQ97" s="52"/>
      <c r="CCR97" s="52"/>
      <c r="CCS97" s="52"/>
      <c r="CCT97" s="52"/>
      <c r="CCU97" s="52"/>
      <c r="CCV97" s="52"/>
      <c r="CCW97" s="52"/>
      <c r="CCX97" s="52"/>
      <c r="CCY97" s="52"/>
      <c r="CCZ97" s="52"/>
      <c r="CDA97" s="52"/>
      <c r="CDB97" s="52"/>
      <c r="CDC97" s="52"/>
      <c r="CDD97" s="52"/>
      <c r="CDE97" s="52"/>
      <c r="CDF97" s="52"/>
      <c r="CDG97" s="52"/>
      <c r="CDH97" s="52"/>
      <c r="CDI97" s="52"/>
      <c r="CDJ97" s="52"/>
      <c r="CDK97" s="52"/>
      <c r="CDL97" s="52"/>
      <c r="CDM97" s="52"/>
      <c r="CDN97" s="52"/>
      <c r="CDO97" s="52"/>
      <c r="CDP97" s="52"/>
      <c r="CDQ97" s="52"/>
      <c r="CDR97" s="52"/>
      <c r="CDS97" s="52"/>
      <c r="CDT97" s="52"/>
      <c r="CDU97" s="52"/>
      <c r="CDV97" s="52"/>
      <c r="CDW97" s="52"/>
      <c r="CDX97" s="52"/>
      <c r="CDY97" s="52"/>
      <c r="CDZ97" s="52"/>
      <c r="CEA97" s="52"/>
      <c r="CEB97" s="52"/>
      <c r="CEC97" s="52"/>
      <c r="CED97" s="52"/>
      <c r="CEE97" s="52"/>
      <c r="CEF97" s="52"/>
      <c r="CEG97" s="52"/>
      <c r="CEH97" s="52"/>
      <c r="CEI97" s="52"/>
      <c r="CEJ97" s="52"/>
      <c r="CEK97" s="52"/>
      <c r="CEL97" s="52"/>
      <c r="CEM97" s="52"/>
      <c r="CEN97" s="52"/>
      <c r="CEO97" s="52"/>
      <c r="CEP97" s="52"/>
      <c r="CEQ97" s="52"/>
      <c r="CER97" s="52"/>
      <c r="CES97" s="52"/>
      <c r="CET97" s="52"/>
      <c r="CEU97" s="52"/>
      <c r="CEV97" s="52"/>
      <c r="CEW97" s="52"/>
      <c r="CEX97" s="52"/>
      <c r="CEY97" s="52"/>
      <c r="CEZ97" s="52"/>
      <c r="CFA97" s="52"/>
      <c r="CFB97" s="52"/>
      <c r="CFC97" s="52"/>
      <c r="CFD97" s="52"/>
      <c r="CFE97" s="52"/>
      <c r="CFF97" s="52"/>
      <c r="CFG97" s="52"/>
      <c r="CFH97" s="52"/>
      <c r="CFI97" s="52"/>
      <c r="CFJ97" s="52"/>
      <c r="CFK97" s="52"/>
      <c r="CFL97" s="52"/>
      <c r="CFM97" s="52"/>
      <c r="CFN97" s="52"/>
      <c r="CFO97" s="52"/>
      <c r="CFP97" s="52"/>
      <c r="CFQ97" s="52"/>
      <c r="CFR97" s="52"/>
      <c r="CFS97" s="52"/>
      <c r="CFT97" s="52"/>
      <c r="CFU97" s="52"/>
      <c r="CFV97" s="52"/>
      <c r="CFW97" s="52"/>
      <c r="CFX97" s="52"/>
      <c r="CFY97" s="52"/>
      <c r="CFZ97" s="52"/>
      <c r="CGA97" s="52"/>
      <c r="CGB97" s="52"/>
      <c r="CGC97" s="52"/>
      <c r="CGD97" s="52"/>
      <c r="CGE97" s="52"/>
      <c r="CGF97" s="52"/>
      <c r="CGG97" s="52"/>
      <c r="CGH97" s="52"/>
      <c r="CGI97" s="52"/>
      <c r="CGJ97" s="52"/>
      <c r="CGK97" s="52"/>
      <c r="CGL97" s="52"/>
      <c r="CGM97" s="52"/>
      <c r="CGN97" s="52"/>
      <c r="CGO97" s="52"/>
      <c r="CGP97" s="52"/>
      <c r="CGQ97" s="52"/>
      <c r="CGR97" s="52"/>
      <c r="CGS97" s="52"/>
      <c r="CGT97" s="52"/>
      <c r="CGU97" s="52"/>
      <c r="CGV97" s="52"/>
      <c r="CGW97" s="52"/>
      <c r="CGX97" s="52"/>
      <c r="CGY97" s="52"/>
      <c r="CGZ97" s="52"/>
      <c r="CHA97" s="52"/>
      <c r="CHB97" s="52"/>
      <c r="CHC97" s="52"/>
      <c r="CHD97" s="52"/>
      <c r="CHE97" s="52"/>
      <c r="CHF97" s="52"/>
      <c r="CHG97" s="52"/>
      <c r="CHH97" s="52"/>
      <c r="CHI97" s="52"/>
      <c r="CHJ97" s="52"/>
      <c r="CHK97" s="52"/>
      <c r="CHL97" s="52"/>
      <c r="CHM97" s="52"/>
      <c r="CHN97" s="52"/>
      <c r="CHO97" s="52"/>
      <c r="CHP97" s="52"/>
      <c r="CHQ97" s="52"/>
      <c r="CHR97" s="52"/>
      <c r="CHS97" s="52"/>
      <c r="CHT97" s="52"/>
      <c r="CHU97" s="52"/>
      <c r="CHV97" s="52"/>
      <c r="CHW97" s="52"/>
      <c r="CHX97" s="52"/>
      <c r="CHY97" s="52"/>
      <c r="CHZ97" s="52"/>
      <c r="CIA97" s="52"/>
      <c r="CIB97" s="52"/>
      <c r="CIC97" s="52"/>
      <c r="CID97" s="52"/>
      <c r="CIE97" s="52"/>
      <c r="CIF97" s="52"/>
      <c r="CIG97" s="52"/>
      <c r="CIH97" s="52"/>
      <c r="CII97" s="52"/>
      <c r="CIJ97" s="52"/>
      <c r="CIK97" s="52"/>
      <c r="CIL97" s="52"/>
      <c r="CIM97" s="52"/>
      <c r="CIN97" s="52"/>
      <c r="CIO97" s="52"/>
      <c r="CIP97" s="52"/>
      <c r="CIQ97" s="52"/>
      <c r="CIR97" s="52"/>
      <c r="CIS97" s="52"/>
      <c r="CIT97" s="52"/>
      <c r="CIU97" s="52"/>
      <c r="CIV97" s="52"/>
      <c r="CIW97" s="52"/>
      <c r="CIX97" s="52"/>
      <c r="CIY97" s="52"/>
      <c r="CIZ97" s="52"/>
      <c r="CJA97" s="52"/>
      <c r="CJB97" s="52"/>
      <c r="CJC97" s="52"/>
      <c r="CJD97" s="52"/>
      <c r="CJE97" s="52"/>
      <c r="CJF97" s="52"/>
      <c r="CJG97" s="52"/>
      <c r="CJH97" s="52"/>
      <c r="CJI97" s="52"/>
      <c r="CJJ97" s="52"/>
      <c r="CJK97" s="52"/>
      <c r="CJL97" s="52"/>
      <c r="CJM97" s="52"/>
      <c r="CJN97" s="52"/>
      <c r="CJO97" s="52"/>
      <c r="CJP97" s="52"/>
      <c r="CJQ97" s="52"/>
      <c r="CJR97" s="52"/>
      <c r="CJS97" s="52"/>
      <c r="CJT97" s="52"/>
      <c r="CJU97" s="52"/>
      <c r="CJV97" s="52"/>
      <c r="CJW97" s="52"/>
      <c r="CJX97" s="52"/>
      <c r="CJY97" s="52"/>
      <c r="CJZ97" s="52"/>
      <c r="CKA97" s="52"/>
      <c r="CKB97" s="52"/>
      <c r="CKC97" s="52"/>
      <c r="CKD97" s="52"/>
      <c r="CKE97" s="52"/>
      <c r="CKF97" s="52"/>
      <c r="CKG97" s="52"/>
      <c r="CKH97" s="52"/>
      <c r="CKI97" s="52"/>
      <c r="CKJ97" s="52"/>
      <c r="CKK97" s="52"/>
      <c r="CKL97" s="52"/>
      <c r="CKM97" s="52"/>
      <c r="CKN97" s="52"/>
      <c r="CKO97" s="52"/>
      <c r="CKP97" s="52"/>
      <c r="CKQ97" s="52"/>
      <c r="CKR97" s="52"/>
      <c r="CKS97" s="52"/>
      <c r="CKT97" s="52"/>
      <c r="CKU97" s="52"/>
      <c r="CKV97" s="52"/>
      <c r="CKW97" s="52"/>
      <c r="CKX97" s="52"/>
      <c r="CKY97" s="52"/>
      <c r="CKZ97" s="52"/>
      <c r="CLA97" s="52"/>
      <c r="CLB97" s="52"/>
      <c r="CLC97" s="52"/>
      <c r="CLD97" s="52"/>
      <c r="CLE97" s="52"/>
      <c r="CLF97" s="52"/>
      <c r="CLG97" s="52"/>
      <c r="CLH97" s="52"/>
      <c r="CLI97" s="52"/>
      <c r="CLJ97" s="52"/>
      <c r="CLK97" s="52"/>
      <c r="CLL97" s="52"/>
      <c r="CLM97" s="52"/>
      <c r="CLN97" s="52"/>
      <c r="CLO97" s="52"/>
      <c r="CLP97" s="52"/>
      <c r="CLQ97" s="52"/>
      <c r="CLR97" s="52"/>
      <c r="CLS97" s="52"/>
      <c r="CLT97" s="52"/>
      <c r="CLU97" s="52"/>
      <c r="CLV97" s="52"/>
      <c r="CLW97" s="52"/>
      <c r="CLX97" s="52"/>
      <c r="CLY97" s="52"/>
      <c r="CLZ97" s="52"/>
      <c r="CMA97" s="52"/>
      <c r="CMB97" s="52"/>
      <c r="CMC97" s="52"/>
      <c r="CMD97" s="52"/>
      <c r="CME97" s="52"/>
      <c r="CMF97" s="52"/>
      <c r="CMG97" s="52"/>
      <c r="CMH97" s="52"/>
      <c r="CMI97" s="52"/>
      <c r="CMJ97" s="52"/>
      <c r="CMK97" s="52"/>
      <c r="CML97" s="52"/>
      <c r="CMM97" s="52"/>
      <c r="CMN97" s="52"/>
      <c r="CMO97" s="52"/>
      <c r="CMP97" s="52"/>
      <c r="CMQ97" s="52"/>
      <c r="CMR97" s="52"/>
      <c r="CMS97" s="52"/>
      <c r="CMT97" s="52"/>
      <c r="CMU97" s="52"/>
      <c r="CMV97" s="52"/>
      <c r="CMW97" s="52"/>
      <c r="CMX97" s="52"/>
      <c r="CMY97" s="52"/>
      <c r="CMZ97" s="52"/>
      <c r="CNA97" s="52"/>
      <c r="CNB97" s="52"/>
      <c r="CNC97" s="52"/>
      <c r="CND97" s="52"/>
      <c r="CNE97" s="52"/>
      <c r="CNF97" s="52"/>
      <c r="CNG97" s="52"/>
      <c r="CNH97" s="52"/>
      <c r="CNI97" s="52"/>
      <c r="CNJ97" s="52"/>
      <c r="CNK97" s="52"/>
      <c r="CNL97" s="52"/>
      <c r="CNM97" s="52"/>
      <c r="CNN97" s="52"/>
      <c r="CNO97" s="52"/>
      <c r="CNP97" s="52"/>
      <c r="CNQ97" s="52"/>
      <c r="CNR97" s="52"/>
      <c r="CNS97" s="52"/>
      <c r="CNT97" s="52"/>
      <c r="CNU97" s="52"/>
      <c r="CNV97" s="52"/>
      <c r="CNW97" s="52"/>
      <c r="CNX97" s="52"/>
      <c r="CNY97" s="52"/>
      <c r="CNZ97" s="52"/>
      <c r="COA97" s="52"/>
      <c r="COB97" s="52"/>
      <c r="COC97" s="52"/>
      <c r="COD97" s="52"/>
      <c r="COE97" s="52"/>
      <c r="COF97" s="52"/>
      <c r="COG97" s="52"/>
      <c r="COH97" s="52"/>
      <c r="COI97" s="52"/>
      <c r="COJ97" s="52"/>
      <c r="COK97" s="52"/>
      <c r="COL97" s="52"/>
      <c r="COM97" s="52"/>
      <c r="CON97" s="52"/>
      <c r="COO97" s="52"/>
      <c r="COP97" s="52"/>
      <c r="COQ97" s="52"/>
      <c r="COR97" s="52"/>
      <c r="COS97" s="52"/>
      <c r="COT97" s="52"/>
      <c r="COU97" s="52"/>
      <c r="COV97" s="52"/>
      <c r="COW97" s="52"/>
      <c r="COX97" s="52"/>
      <c r="COY97" s="52"/>
      <c r="COZ97" s="52"/>
      <c r="CPA97" s="52"/>
      <c r="CPB97" s="52"/>
      <c r="CPC97" s="52"/>
      <c r="CPD97" s="52"/>
      <c r="CPE97" s="52"/>
      <c r="CPF97" s="52"/>
      <c r="CPG97" s="52"/>
      <c r="CPH97" s="52"/>
      <c r="CPI97" s="52"/>
      <c r="CPJ97" s="52"/>
      <c r="CPK97" s="52"/>
      <c r="CPL97" s="52"/>
      <c r="CPM97" s="52"/>
      <c r="CPN97" s="52"/>
      <c r="CPO97" s="52"/>
      <c r="CPP97" s="52"/>
      <c r="CPQ97" s="52"/>
      <c r="CPR97" s="52"/>
      <c r="CPS97" s="52"/>
      <c r="CPT97" s="52"/>
      <c r="CPU97" s="52"/>
      <c r="CPV97" s="52"/>
      <c r="CPW97" s="52"/>
      <c r="CPX97" s="52"/>
      <c r="CPY97" s="52"/>
      <c r="CPZ97" s="52"/>
      <c r="CQA97" s="52"/>
      <c r="CQB97" s="52"/>
      <c r="CQC97" s="52"/>
      <c r="CQD97" s="52"/>
      <c r="CQE97" s="52"/>
      <c r="CQF97" s="52"/>
      <c r="CQG97" s="52"/>
      <c r="CQH97" s="52"/>
      <c r="CQI97" s="52"/>
      <c r="CQJ97" s="52"/>
      <c r="CQK97" s="52"/>
      <c r="CQL97" s="52"/>
      <c r="CQM97" s="52"/>
      <c r="CQN97" s="52"/>
      <c r="CQO97" s="52"/>
      <c r="CQP97" s="52"/>
      <c r="CQQ97" s="52"/>
      <c r="CQR97" s="52"/>
      <c r="CQS97" s="52"/>
      <c r="CQT97" s="52"/>
      <c r="CQU97" s="52"/>
      <c r="CQV97" s="52"/>
      <c r="CQW97" s="52"/>
      <c r="CQX97" s="52"/>
      <c r="CQY97" s="52"/>
      <c r="CQZ97" s="52"/>
      <c r="CRA97" s="52"/>
      <c r="CRB97" s="52"/>
      <c r="CRC97" s="52"/>
      <c r="CRD97" s="52"/>
      <c r="CRE97" s="52"/>
      <c r="CRF97" s="52"/>
      <c r="CRG97" s="52"/>
      <c r="CRH97" s="52"/>
      <c r="CRI97" s="52"/>
      <c r="CRJ97" s="52"/>
      <c r="CRK97" s="52"/>
      <c r="CRL97" s="52"/>
      <c r="CRM97" s="52"/>
      <c r="CRN97" s="52"/>
      <c r="CRO97" s="52"/>
      <c r="CRP97" s="52"/>
      <c r="CRQ97" s="52"/>
      <c r="CRR97" s="52"/>
      <c r="CRS97" s="52"/>
      <c r="CRT97" s="52"/>
      <c r="CRU97" s="52"/>
      <c r="CRV97" s="52"/>
      <c r="CRW97" s="52"/>
      <c r="CRX97" s="52"/>
      <c r="CRY97" s="52"/>
      <c r="CRZ97" s="52"/>
      <c r="CSA97" s="52"/>
      <c r="CSB97" s="52"/>
      <c r="CSC97" s="52"/>
      <c r="CSD97" s="52"/>
      <c r="CSE97" s="52"/>
      <c r="CSF97" s="52"/>
      <c r="CSG97" s="52"/>
      <c r="CSH97" s="52"/>
      <c r="CSI97" s="52"/>
      <c r="CSJ97" s="52"/>
      <c r="CSK97" s="52"/>
      <c r="CSL97" s="52"/>
      <c r="CSM97" s="52"/>
      <c r="CSN97" s="52"/>
      <c r="CSO97" s="52"/>
      <c r="CSP97" s="52"/>
      <c r="CSQ97" s="52"/>
      <c r="CSR97" s="52"/>
      <c r="CSS97" s="52"/>
      <c r="CST97" s="52"/>
      <c r="CSU97" s="52"/>
      <c r="CSV97" s="52"/>
      <c r="CSW97" s="52"/>
      <c r="CSX97" s="52"/>
      <c r="CSY97" s="52"/>
      <c r="CSZ97" s="52"/>
      <c r="CTA97" s="52"/>
      <c r="CTB97" s="52"/>
      <c r="CTC97" s="52"/>
      <c r="CTD97" s="52"/>
      <c r="CTE97" s="52"/>
      <c r="CTF97" s="52"/>
      <c r="CTG97" s="52"/>
      <c r="CTH97" s="52"/>
      <c r="CTI97" s="52"/>
      <c r="CTJ97" s="52"/>
      <c r="CTK97" s="52"/>
      <c r="CTL97" s="52"/>
      <c r="CTM97" s="52"/>
      <c r="CTN97" s="52"/>
      <c r="CTO97" s="52"/>
      <c r="CTP97" s="52"/>
      <c r="CTQ97" s="52"/>
      <c r="CTR97" s="52"/>
      <c r="CTS97" s="52"/>
      <c r="CTT97" s="52"/>
      <c r="CTU97" s="52"/>
      <c r="CTV97" s="52"/>
      <c r="CTW97" s="52"/>
      <c r="CTX97" s="52"/>
      <c r="CTY97" s="52"/>
      <c r="CTZ97" s="52"/>
      <c r="CUA97" s="52"/>
      <c r="CUB97" s="52"/>
      <c r="CUC97" s="52"/>
      <c r="CUD97" s="52"/>
      <c r="CUE97" s="52"/>
      <c r="CUF97" s="52"/>
      <c r="CUG97" s="52"/>
      <c r="CUH97" s="52"/>
      <c r="CUI97" s="52"/>
      <c r="CUJ97" s="52"/>
      <c r="CUK97" s="52"/>
      <c r="CUL97" s="52"/>
      <c r="CUM97" s="52"/>
      <c r="CUN97" s="52"/>
      <c r="CUO97" s="52"/>
      <c r="CUP97" s="52"/>
      <c r="CUQ97" s="52"/>
      <c r="CUR97" s="52"/>
      <c r="CUS97" s="52"/>
      <c r="CUT97" s="52"/>
      <c r="CUU97" s="52"/>
      <c r="CUV97" s="52"/>
      <c r="CUW97" s="52"/>
      <c r="CUX97" s="52"/>
      <c r="CUY97" s="52"/>
      <c r="CUZ97" s="52"/>
      <c r="CVA97" s="52"/>
      <c r="CVB97" s="52"/>
      <c r="CVC97" s="52"/>
      <c r="CVD97" s="52"/>
      <c r="CVE97" s="52"/>
      <c r="CVF97" s="52"/>
      <c r="CVG97" s="52"/>
      <c r="CVH97" s="52"/>
      <c r="CVI97" s="52"/>
      <c r="CVJ97" s="52"/>
      <c r="CVK97" s="52"/>
      <c r="CVL97" s="52"/>
      <c r="CVM97" s="52"/>
      <c r="CVN97" s="52"/>
      <c r="CVO97" s="52"/>
      <c r="CVP97" s="52"/>
      <c r="CVQ97" s="52"/>
      <c r="CVR97" s="52"/>
      <c r="CVS97" s="52"/>
      <c r="CVT97" s="52"/>
      <c r="CVU97" s="52"/>
      <c r="CVV97" s="52"/>
      <c r="CVW97" s="52"/>
      <c r="CVX97" s="52"/>
      <c r="CVY97" s="52"/>
      <c r="CVZ97" s="52"/>
      <c r="CWA97" s="52"/>
      <c r="CWB97" s="52"/>
      <c r="CWC97" s="52"/>
      <c r="CWD97" s="52"/>
      <c r="CWE97" s="52"/>
      <c r="CWF97" s="52"/>
      <c r="CWG97" s="52"/>
      <c r="CWH97" s="52"/>
      <c r="CWI97" s="52"/>
      <c r="CWJ97" s="52"/>
      <c r="CWK97" s="52"/>
      <c r="CWL97" s="52"/>
      <c r="CWM97" s="52"/>
      <c r="CWN97" s="52"/>
      <c r="CWO97" s="52"/>
      <c r="CWP97" s="52"/>
      <c r="CWQ97" s="52"/>
      <c r="CWR97" s="52"/>
      <c r="CWS97" s="52"/>
      <c r="CWT97" s="52"/>
      <c r="CWU97" s="52"/>
      <c r="CWV97" s="52"/>
      <c r="CWW97" s="52"/>
      <c r="CWX97" s="52"/>
      <c r="CWY97" s="52"/>
      <c r="CWZ97" s="52"/>
      <c r="CXA97" s="52"/>
      <c r="CXB97" s="52"/>
      <c r="CXC97" s="52"/>
      <c r="CXD97" s="52"/>
      <c r="CXE97" s="52"/>
      <c r="CXF97" s="52"/>
      <c r="CXG97" s="52"/>
      <c r="CXH97" s="52"/>
      <c r="CXI97" s="52"/>
      <c r="CXJ97" s="52"/>
      <c r="CXK97" s="52"/>
      <c r="CXL97" s="52"/>
      <c r="CXM97" s="52"/>
      <c r="CXN97" s="52"/>
      <c r="CXO97" s="52"/>
      <c r="CXP97" s="52"/>
      <c r="CXQ97" s="52"/>
      <c r="CXR97" s="52"/>
      <c r="CXS97" s="52"/>
      <c r="CXT97" s="52"/>
      <c r="CXU97" s="52"/>
      <c r="CXV97" s="52"/>
      <c r="CXW97" s="52"/>
      <c r="CXX97" s="52"/>
      <c r="CXY97" s="52"/>
      <c r="CXZ97" s="52"/>
      <c r="CYA97" s="52"/>
      <c r="CYB97" s="52"/>
      <c r="CYC97" s="52"/>
      <c r="CYD97" s="52"/>
      <c r="CYE97" s="52"/>
      <c r="CYF97" s="52"/>
      <c r="CYG97" s="52"/>
      <c r="CYH97" s="52"/>
      <c r="CYI97" s="52"/>
      <c r="CYJ97" s="52"/>
      <c r="CYK97" s="52"/>
      <c r="CYL97" s="52"/>
      <c r="CYM97" s="52"/>
      <c r="CYN97" s="52"/>
      <c r="CYO97" s="52"/>
      <c r="CYP97" s="52"/>
      <c r="CYQ97" s="52"/>
      <c r="CYR97" s="52"/>
      <c r="CYS97" s="52"/>
      <c r="CYT97" s="52"/>
      <c r="CYU97" s="52"/>
      <c r="CYV97" s="52"/>
      <c r="CYW97" s="52"/>
      <c r="CYX97" s="52"/>
      <c r="CYY97" s="52"/>
      <c r="CYZ97" s="52"/>
      <c r="CZA97" s="52"/>
      <c r="CZB97" s="52"/>
      <c r="CZC97" s="52"/>
      <c r="CZD97" s="52"/>
      <c r="CZE97" s="52"/>
      <c r="CZF97" s="52"/>
      <c r="CZG97" s="52"/>
      <c r="CZH97" s="52"/>
      <c r="CZI97" s="52"/>
      <c r="CZJ97" s="52"/>
      <c r="CZK97" s="52"/>
      <c r="CZL97" s="52"/>
      <c r="CZM97" s="52"/>
      <c r="CZN97" s="52"/>
      <c r="CZO97" s="52"/>
      <c r="CZP97" s="52"/>
      <c r="CZQ97" s="52"/>
      <c r="CZR97" s="52"/>
      <c r="CZS97" s="52"/>
      <c r="CZT97" s="52"/>
      <c r="CZU97" s="52"/>
      <c r="CZV97" s="52"/>
      <c r="CZW97" s="52"/>
      <c r="CZX97" s="52"/>
      <c r="CZY97" s="52"/>
      <c r="CZZ97" s="52"/>
      <c r="DAA97" s="52"/>
      <c r="DAB97" s="52"/>
      <c r="DAC97" s="52"/>
      <c r="DAD97" s="52"/>
      <c r="DAE97" s="52"/>
      <c r="DAF97" s="52"/>
      <c r="DAG97" s="52"/>
      <c r="DAH97" s="52"/>
      <c r="DAI97" s="52"/>
      <c r="DAJ97" s="52"/>
      <c r="DAK97" s="52"/>
      <c r="DAL97" s="52"/>
      <c r="DAM97" s="52"/>
      <c r="DAN97" s="52"/>
      <c r="DAO97" s="52"/>
      <c r="DAP97" s="52"/>
      <c r="DAQ97" s="52"/>
      <c r="DAR97" s="52"/>
      <c r="DAS97" s="52"/>
      <c r="DAT97" s="52"/>
      <c r="DAU97" s="52"/>
      <c r="DAV97" s="52"/>
      <c r="DAW97" s="52"/>
      <c r="DAX97" s="52"/>
      <c r="DAY97" s="52"/>
      <c r="DAZ97" s="52"/>
      <c r="DBA97" s="52"/>
      <c r="DBB97" s="52"/>
      <c r="DBC97" s="52"/>
      <c r="DBD97" s="52"/>
      <c r="DBE97" s="52"/>
      <c r="DBF97" s="52"/>
      <c r="DBG97" s="52"/>
      <c r="DBH97" s="52"/>
      <c r="DBI97" s="52"/>
      <c r="DBJ97" s="52"/>
      <c r="DBK97" s="52"/>
      <c r="DBL97" s="52"/>
      <c r="DBM97" s="52"/>
      <c r="DBN97" s="52"/>
      <c r="DBO97" s="52"/>
      <c r="DBP97" s="52"/>
      <c r="DBQ97" s="52"/>
      <c r="DBR97" s="52"/>
      <c r="DBS97" s="52"/>
      <c r="DBT97" s="52"/>
      <c r="DBU97" s="52"/>
      <c r="DBV97" s="52"/>
      <c r="DBW97" s="52"/>
      <c r="DBX97" s="52"/>
      <c r="DBY97" s="52"/>
      <c r="DBZ97" s="52"/>
      <c r="DCA97" s="52"/>
      <c r="DCB97" s="52"/>
      <c r="DCC97" s="52"/>
      <c r="DCD97" s="52"/>
      <c r="DCE97" s="52"/>
      <c r="DCF97" s="52"/>
      <c r="DCG97" s="52"/>
      <c r="DCH97" s="52"/>
      <c r="DCI97" s="52"/>
      <c r="DCJ97" s="52"/>
      <c r="DCK97" s="52"/>
      <c r="DCL97" s="52"/>
      <c r="DCM97" s="52"/>
      <c r="DCN97" s="52"/>
      <c r="DCO97" s="52"/>
      <c r="DCP97" s="52"/>
      <c r="DCQ97" s="52"/>
      <c r="DCR97" s="52"/>
      <c r="DCS97" s="52"/>
      <c r="DCT97" s="52"/>
      <c r="DCU97" s="52"/>
      <c r="DCV97" s="52"/>
      <c r="DCW97" s="52"/>
      <c r="DCX97" s="52"/>
      <c r="DCY97" s="52"/>
      <c r="DCZ97" s="52"/>
      <c r="DDA97" s="52"/>
      <c r="DDB97" s="52"/>
      <c r="DDC97" s="52"/>
      <c r="DDD97" s="52"/>
      <c r="DDE97" s="52"/>
      <c r="DDF97" s="52"/>
      <c r="DDG97" s="52"/>
      <c r="DDH97" s="52"/>
      <c r="DDI97" s="52"/>
      <c r="DDJ97" s="52"/>
      <c r="DDK97" s="52"/>
      <c r="DDL97" s="52"/>
      <c r="DDM97" s="52"/>
      <c r="DDN97" s="52"/>
      <c r="DDO97" s="52"/>
      <c r="DDP97" s="52"/>
      <c r="DDQ97" s="52"/>
      <c r="DDR97" s="52"/>
      <c r="DDS97" s="52"/>
      <c r="DDT97" s="52"/>
      <c r="DDU97" s="52"/>
      <c r="DDV97" s="52"/>
      <c r="DDW97" s="52"/>
      <c r="DDX97" s="52"/>
      <c r="DDY97" s="52"/>
      <c r="DDZ97" s="52"/>
      <c r="DEA97" s="52"/>
      <c r="DEB97" s="52"/>
      <c r="DEC97" s="52"/>
      <c r="DED97" s="52"/>
      <c r="DEE97" s="52"/>
      <c r="DEF97" s="52"/>
      <c r="DEG97" s="52"/>
      <c r="DEH97" s="52"/>
      <c r="DEI97" s="52"/>
      <c r="DEJ97" s="52"/>
      <c r="DEK97" s="52"/>
      <c r="DEL97" s="52"/>
      <c r="DEM97" s="52"/>
      <c r="DEN97" s="52"/>
      <c r="DEO97" s="52"/>
      <c r="DEP97" s="52"/>
      <c r="DEQ97" s="52"/>
      <c r="DER97" s="52"/>
      <c r="DES97" s="52"/>
      <c r="DET97" s="52"/>
      <c r="DEU97" s="52"/>
      <c r="DEV97" s="52"/>
      <c r="DEW97" s="52"/>
      <c r="DEX97" s="52"/>
      <c r="DEY97" s="52"/>
      <c r="DEZ97" s="52"/>
      <c r="DFA97" s="52"/>
      <c r="DFB97" s="52"/>
      <c r="DFC97" s="52"/>
      <c r="DFD97" s="52"/>
      <c r="DFE97" s="52"/>
      <c r="DFF97" s="52"/>
      <c r="DFG97" s="52"/>
      <c r="DFH97" s="52"/>
      <c r="DFI97" s="52"/>
      <c r="DFJ97" s="52"/>
      <c r="DFK97" s="52"/>
      <c r="DFL97" s="52"/>
      <c r="DFM97" s="52"/>
      <c r="DFN97" s="52"/>
      <c r="DFO97" s="52"/>
      <c r="DFP97" s="52"/>
      <c r="DFQ97" s="52"/>
      <c r="DFR97" s="52"/>
      <c r="DFS97" s="52"/>
      <c r="DFT97" s="52"/>
      <c r="DFU97" s="52"/>
      <c r="DFV97" s="52"/>
      <c r="DFW97" s="52"/>
      <c r="DFX97" s="52"/>
      <c r="DFY97" s="52"/>
      <c r="DFZ97" s="52"/>
      <c r="DGA97" s="52"/>
      <c r="DGB97" s="52"/>
      <c r="DGC97" s="52"/>
      <c r="DGD97" s="52"/>
      <c r="DGE97" s="52"/>
      <c r="DGF97" s="52"/>
      <c r="DGG97" s="52"/>
      <c r="DGH97" s="52"/>
      <c r="DGI97" s="52"/>
      <c r="DGJ97" s="52"/>
      <c r="DGK97" s="52"/>
      <c r="DGL97" s="52"/>
      <c r="DGM97" s="52"/>
      <c r="DGN97" s="52"/>
      <c r="DGO97" s="52"/>
      <c r="DGP97" s="52"/>
      <c r="DGQ97" s="52"/>
      <c r="DGR97" s="52"/>
      <c r="DGS97" s="52"/>
      <c r="DGT97" s="52"/>
      <c r="DGU97" s="52"/>
      <c r="DGV97" s="52"/>
      <c r="DGW97" s="52"/>
      <c r="DGX97" s="52"/>
      <c r="DGY97" s="52"/>
      <c r="DGZ97" s="52"/>
      <c r="DHA97" s="52"/>
      <c r="DHB97" s="52"/>
      <c r="DHC97" s="52"/>
      <c r="DHD97" s="52"/>
      <c r="DHE97" s="52"/>
      <c r="DHF97" s="52"/>
      <c r="DHG97" s="52"/>
      <c r="DHH97" s="52"/>
      <c r="DHI97" s="52"/>
      <c r="DHJ97" s="52"/>
      <c r="DHK97" s="52"/>
      <c r="DHL97" s="52"/>
      <c r="DHM97" s="52"/>
      <c r="DHN97" s="52"/>
      <c r="DHO97" s="52"/>
      <c r="DHP97" s="52"/>
      <c r="DHQ97" s="52"/>
      <c r="DHR97" s="52"/>
      <c r="DHS97" s="52"/>
      <c r="DHT97" s="52"/>
      <c r="DHU97" s="52"/>
      <c r="DHV97" s="52"/>
      <c r="DHW97" s="52"/>
      <c r="DHX97" s="52"/>
      <c r="DHY97" s="52"/>
      <c r="DHZ97" s="52"/>
      <c r="DIA97" s="52"/>
      <c r="DIB97" s="52"/>
      <c r="DIC97" s="52"/>
      <c r="DID97" s="52"/>
      <c r="DIE97" s="52"/>
      <c r="DIF97" s="52"/>
      <c r="DIG97" s="52"/>
      <c r="DIH97" s="52"/>
      <c r="DII97" s="52"/>
      <c r="DIJ97" s="52"/>
      <c r="DIK97" s="52"/>
      <c r="DIL97" s="52"/>
      <c r="DIM97" s="52"/>
      <c r="DIN97" s="52"/>
      <c r="DIO97" s="52"/>
      <c r="DIP97" s="52"/>
      <c r="DIQ97" s="52"/>
      <c r="DIR97" s="52"/>
      <c r="DIS97" s="52"/>
      <c r="DIT97" s="52"/>
      <c r="DIU97" s="52"/>
      <c r="DIV97" s="52"/>
      <c r="DIW97" s="52"/>
      <c r="DIX97" s="52"/>
      <c r="DIY97" s="52"/>
      <c r="DIZ97" s="52"/>
      <c r="DJA97" s="52"/>
      <c r="DJB97" s="52"/>
      <c r="DJC97" s="52"/>
      <c r="DJD97" s="52"/>
      <c r="DJE97" s="52"/>
      <c r="DJF97" s="52"/>
      <c r="DJG97" s="52"/>
      <c r="DJH97" s="52"/>
      <c r="DJI97" s="52"/>
      <c r="DJJ97" s="52"/>
      <c r="DJK97" s="52"/>
      <c r="DJL97" s="52"/>
      <c r="DJM97" s="52"/>
      <c r="DJN97" s="52"/>
      <c r="DJO97" s="52"/>
      <c r="DJP97" s="52"/>
      <c r="DJQ97" s="52"/>
      <c r="DJR97" s="52"/>
      <c r="DJS97" s="52"/>
      <c r="DJT97" s="52"/>
      <c r="DJU97" s="52"/>
      <c r="DJV97" s="52"/>
      <c r="DJW97" s="52"/>
      <c r="DJX97" s="52"/>
      <c r="DJY97" s="52"/>
      <c r="DJZ97" s="52"/>
      <c r="DKA97" s="52"/>
      <c r="DKB97" s="52"/>
      <c r="DKC97" s="52"/>
      <c r="DKD97" s="52"/>
      <c r="DKE97" s="52"/>
      <c r="DKF97" s="52"/>
      <c r="DKG97" s="52"/>
      <c r="DKH97" s="52"/>
      <c r="DKI97" s="52"/>
      <c r="DKJ97" s="52"/>
      <c r="DKK97" s="52"/>
      <c r="DKL97" s="52"/>
      <c r="DKM97" s="52"/>
      <c r="DKN97" s="52"/>
      <c r="DKO97" s="52"/>
      <c r="DKP97" s="52"/>
      <c r="DKQ97" s="52"/>
      <c r="DKR97" s="52"/>
      <c r="DKS97" s="52"/>
      <c r="DKT97" s="52"/>
      <c r="DKU97" s="52"/>
      <c r="DKV97" s="52"/>
      <c r="DKW97" s="52"/>
      <c r="DKX97" s="52"/>
      <c r="DKY97" s="52"/>
      <c r="DKZ97" s="52"/>
      <c r="DLA97" s="52"/>
      <c r="DLB97" s="52"/>
      <c r="DLC97" s="52"/>
      <c r="DLD97" s="52"/>
      <c r="DLE97" s="52"/>
      <c r="DLF97" s="52"/>
      <c r="DLG97" s="52"/>
      <c r="DLH97" s="52"/>
      <c r="DLI97" s="52"/>
      <c r="DLJ97" s="52"/>
      <c r="DLK97" s="52"/>
      <c r="DLL97" s="52"/>
      <c r="DLM97" s="52"/>
      <c r="DLN97" s="52"/>
      <c r="DLO97" s="52"/>
      <c r="DLP97" s="52"/>
      <c r="DLQ97" s="52"/>
      <c r="DLR97" s="52"/>
      <c r="DLS97" s="52"/>
      <c r="DLT97" s="52"/>
      <c r="DLU97" s="52"/>
      <c r="DLV97" s="52"/>
      <c r="DLW97" s="52"/>
      <c r="DLX97" s="52"/>
      <c r="DLY97" s="52"/>
      <c r="DLZ97" s="52"/>
      <c r="DMA97" s="52"/>
      <c r="DMB97" s="52"/>
      <c r="DMC97" s="52"/>
      <c r="DMD97" s="52"/>
      <c r="DME97" s="52"/>
      <c r="DMF97" s="52"/>
      <c r="DMG97" s="52"/>
      <c r="DMH97" s="52"/>
      <c r="DMI97" s="52"/>
      <c r="DMJ97" s="52"/>
      <c r="DMK97" s="52"/>
      <c r="DML97" s="52"/>
      <c r="DMM97" s="52"/>
      <c r="DMN97" s="52"/>
      <c r="DMO97" s="52"/>
      <c r="DMP97" s="52"/>
      <c r="DMQ97" s="52"/>
      <c r="DMR97" s="52"/>
      <c r="DMS97" s="52"/>
      <c r="DMT97" s="52"/>
      <c r="DMU97" s="52"/>
      <c r="DMV97" s="52"/>
      <c r="DMW97" s="52"/>
      <c r="DMX97" s="52"/>
      <c r="DMY97" s="52"/>
      <c r="DMZ97" s="52"/>
      <c r="DNA97" s="52"/>
      <c r="DNB97" s="52"/>
      <c r="DNC97" s="52"/>
      <c r="DND97" s="52"/>
      <c r="DNE97" s="52"/>
      <c r="DNF97" s="52"/>
      <c r="DNG97" s="52"/>
      <c r="DNH97" s="52"/>
      <c r="DNI97" s="52"/>
      <c r="DNJ97" s="52"/>
      <c r="DNK97" s="52"/>
      <c r="DNL97" s="52"/>
      <c r="DNM97" s="52"/>
      <c r="DNN97" s="52"/>
      <c r="DNO97" s="52"/>
      <c r="DNP97" s="52"/>
      <c r="DNQ97" s="52"/>
      <c r="DNR97" s="52"/>
      <c r="DNS97" s="52"/>
      <c r="DNT97" s="52"/>
      <c r="DNU97" s="52"/>
      <c r="DNV97" s="52"/>
      <c r="DNW97" s="52"/>
      <c r="DNX97" s="52"/>
      <c r="DNY97" s="52"/>
      <c r="DNZ97" s="52"/>
      <c r="DOA97" s="52"/>
      <c r="DOB97" s="52"/>
      <c r="DOC97" s="52"/>
      <c r="DOD97" s="52"/>
      <c r="DOE97" s="52"/>
      <c r="DOF97" s="52"/>
      <c r="DOG97" s="52"/>
      <c r="DOH97" s="52"/>
      <c r="DOI97" s="52"/>
      <c r="DOJ97" s="52"/>
      <c r="DOK97" s="52"/>
      <c r="DOL97" s="52"/>
      <c r="DOM97" s="52"/>
      <c r="DON97" s="52"/>
      <c r="DOO97" s="52"/>
      <c r="DOP97" s="52"/>
      <c r="DOQ97" s="52"/>
      <c r="DOR97" s="52"/>
      <c r="DOS97" s="52"/>
      <c r="DOT97" s="52"/>
      <c r="DOU97" s="52"/>
      <c r="DOV97" s="52"/>
      <c r="DOW97" s="52"/>
      <c r="DOX97" s="52"/>
      <c r="DOY97" s="52"/>
      <c r="DOZ97" s="52"/>
      <c r="DPA97" s="52"/>
      <c r="DPB97" s="52"/>
      <c r="DPC97" s="52"/>
      <c r="DPD97" s="52"/>
      <c r="DPE97" s="52"/>
      <c r="DPF97" s="52"/>
      <c r="DPG97" s="52"/>
      <c r="DPH97" s="52"/>
      <c r="DPI97" s="52"/>
      <c r="DPJ97" s="52"/>
      <c r="DPK97" s="52"/>
      <c r="DPL97" s="52"/>
      <c r="DPM97" s="52"/>
      <c r="DPN97" s="52"/>
      <c r="DPO97" s="52"/>
      <c r="DPP97" s="52"/>
      <c r="DPQ97" s="52"/>
      <c r="DPR97" s="52"/>
      <c r="DPS97" s="52"/>
      <c r="DPT97" s="52"/>
      <c r="DPU97" s="52"/>
      <c r="DPV97" s="52"/>
      <c r="DPW97" s="52"/>
      <c r="DPX97" s="52"/>
      <c r="DPY97" s="52"/>
      <c r="DPZ97" s="52"/>
      <c r="DQA97" s="52"/>
      <c r="DQB97" s="52"/>
      <c r="DQC97" s="52"/>
      <c r="DQD97" s="52"/>
      <c r="DQE97" s="52"/>
      <c r="DQF97" s="52"/>
      <c r="DQG97" s="52"/>
      <c r="DQH97" s="52"/>
      <c r="DQI97" s="52"/>
      <c r="DQJ97" s="52"/>
      <c r="DQK97" s="52"/>
      <c r="DQL97" s="52"/>
      <c r="DQM97" s="52"/>
      <c r="DQN97" s="52"/>
      <c r="DQO97" s="52"/>
      <c r="DQP97" s="52"/>
      <c r="DQQ97" s="52"/>
      <c r="DQR97" s="52"/>
      <c r="DQS97" s="52"/>
      <c r="DQT97" s="52"/>
      <c r="DQU97" s="52"/>
      <c r="DQV97" s="52"/>
      <c r="DQW97" s="52"/>
      <c r="DQX97" s="52"/>
      <c r="DQY97" s="52"/>
      <c r="DQZ97" s="52"/>
      <c r="DRA97" s="52"/>
      <c r="DRB97" s="52"/>
      <c r="DRC97" s="52"/>
      <c r="DRD97" s="52"/>
      <c r="DRE97" s="52"/>
      <c r="DRF97" s="52"/>
      <c r="DRG97" s="52"/>
      <c r="DRH97" s="52"/>
      <c r="DRI97" s="52"/>
      <c r="DRJ97" s="52"/>
      <c r="DRK97" s="52"/>
      <c r="DRL97" s="52"/>
      <c r="DRM97" s="52"/>
      <c r="DRN97" s="52"/>
      <c r="DRO97" s="52"/>
      <c r="DRP97" s="52"/>
      <c r="DRQ97" s="52"/>
      <c r="DRR97" s="52"/>
      <c r="DRS97" s="52"/>
      <c r="DRT97" s="52"/>
      <c r="DRU97" s="52"/>
      <c r="DRV97" s="52"/>
      <c r="DRW97" s="52"/>
      <c r="DRX97" s="52"/>
      <c r="DRY97" s="52"/>
      <c r="DRZ97" s="52"/>
      <c r="DSA97" s="52"/>
      <c r="DSB97" s="52"/>
      <c r="DSC97" s="52"/>
      <c r="DSD97" s="52"/>
      <c r="DSE97" s="52"/>
      <c r="DSF97" s="52"/>
      <c r="DSG97" s="52"/>
      <c r="DSH97" s="52"/>
      <c r="DSI97" s="52"/>
      <c r="DSJ97" s="52"/>
      <c r="DSK97" s="52"/>
      <c r="DSL97" s="52"/>
      <c r="DSM97" s="52"/>
      <c r="DSN97" s="52"/>
      <c r="DSO97" s="52"/>
      <c r="DSP97" s="52"/>
      <c r="DSQ97" s="52"/>
      <c r="DSR97" s="52"/>
      <c r="DSS97" s="52"/>
      <c r="DST97" s="52"/>
      <c r="DSU97" s="52"/>
      <c r="DSV97" s="52"/>
      <c r="DSW97" s="52"/>
      <c r="DSX97" s="52"/>
      <c r="DSY97" s="52"/>
      <c r="DSZ97" s="52"/>
      <c r="DTA97" s="52"/>
      <c r="DTB97" s="52"/>
      <c r="DTC97" s="52"/>
      <c r="DTD97" s="52"/>
      <c r="DTE97" s="52"/>
      <c r="DTF97" s="52"/>
      <c r="DTG97" s="52"/>
      <c r="DTH97" s="52"/>
      <c r="DTI97" s="52"/>
      <c r="DTJ97" s="52"/>
      <c r="DTK97" s="52"/>
      <c r="DTL97" s="52"/>
      <c r="DTM97" s="52"/>
      <c r="DTN97" s="52"/>
      <c r="DTO97" s="52"/>
      <c r="DTP97" s="52"/>
      <c r="DTQ97" s="52"/>
      <c r="DTR97" s="52"/>
      <c r="DTS97" s="52"/>
      <c r="DTT97" s="52"/>
      <c r="DTU97" s="52"/>
      <c r="DTV97" s="52"/>
      <c r="DTW97" s="52"/>
      <c r="DTX97" s="52"/>
      <c r="DTY97" s="52"/>
      <c r="DTZ97" s="52"/>
      <c r="DUA97" s="52"/>
      <c r="DUB97" s="52"/>
      <c r="DUC97" s="52"/>
      <c r="DUD97" s="52"/>
      <c r="DUE97" s="52"/>
      <c r="DUF97" s="52"/>
      <c r="DUG97" s="52"/>
      <c r="DUH97" s="52"/>
      <c r="DUI97" s="52"/>
      <c r="DUJ97" s="52"/>
      <c r="DUK97" s="52"/>
      <c r="DUL97" s="52"/>
      <c r="DUM97" s="52"/>
      <c r="DUN97" s="52"/>
      <c r="DUO97" s="52"/>
      <c r="DUP97" s="52"/>
      <c r="DUQ97" s="52"/>
      <c r="DUR97" s="52"/>
      <c r="DUS97" s="52"/>
      <c r="DUT97" s="52"/>
      <c r="DUU97" s="52"/>
      <c r="DUV97" s="52"/>
      <c r="DUW97" s="52"/>
      <c r="DUX97" s="52"/>
      <c r="DUY97" s="52"/>
      <c r="DUZ97" s="52"/>
      <c r="DVA97" s="52"/>
      <c r="DVB97" s="52"/>
      <c r="DVC97" s="52"/>
      <c r="DVD97" s="52"/>
      <c r="DVE97" s="52"/>
      <c r="DVF97" s="52"/>
      <c r="DVG97" s="52"/>
      <c r="DVH97" s="52"/>
      <c r="DVI97" s="52"/>
      <c r="DVJ97" s="52"/>
      <c r="DVK97" s="52"/>
      <c r="DVL97" s="52"/>
      <c r="DVM97" s="52"/>
      <c r="DVN97" s="52"/>
      <c r="DVO97" s="52"/>
      <c r="DVP97" s="52"/>
      <c r="DVQ97" s="52"/>
      <c r="DVR97" s="52"/>
      <c r="DVS97" s="52"/>
      <c r="DVT97" s="52"/>
      <c r="DVU97" s="52"/>
      <c r="DVV97" s="52"/>
      <c r="DVW97" s="52"/>
      <c r="DVX97" s="52"/>
      <c r="DVY97" s="52"/>
      <c r="DVZ97" s="52"/>
      <c r="DWA97" s="52"/>
      <c r="DWB97" s="52"/>
      <c r="DWC97" s="52"/>
      <c r="DWD97" s="52"/>
      <c r="DWE97" s="52"/>
      <c r="DWF97" s="52"/>
      <c r="DWG97" s="52"/>
      <c r="DWH97" s="52"/>
      <c r="DWI97" s="52"/>
      <c r="DWJ97" s="52"/>
      <c r="DWK97" s="52"/>
      <c r="DWL97" s="52"/>
      <c r="DWM97" s="52"/>
      <c r="DWN97" s="52"/>
      <c r="DWO97" s="52"/>
      <c r="DWP97" s="52"/>
      <c r="DWQ97" s="52"/>
      <c r="DWR97" s="52"/>
      <c r="DWS97" s="52"/>
      <c r="DWT97" s="52"/>
      <c r="DWU97" s="52"/>
      <c r="DWV97" s="52"/>
      <c r="DWW97" s="52"/>
      <c r="DWX97" s="52"/>
      <c r="DWY97" s="52"/>
      <c r="DWZ97" s="52"/>
      <c r="DXA97" s="52"/>
      <c r="DXB97" s="52"/>
      <c r="DXC97" s="52"/>
      <c r="DXD97" s="52"/>
      <c r="DXE97" s="52"/>
      <c r="DXF97" s="52"/>
      <c r="DXG97" s="52"/>
      <c r="DXH97" s="52"/>
      <c r="DXI97" s="52"/>
      <c r="DXJ97" s="52"/>
      <c r="DXK97" s="52"/>
      <c r="DXL97" s="52"/>
      <c r="DXM97" s="52"/>
      <c r="DXN97" s="52"/>
      <c r="DXO97" s="52"/>
      <c r="DXP97" s="52"/>
      <c r="DXQ97" s="52"/>
      <c r="DXR97" s="52"/>
      <c r="DXS97" s="52"/>
      <c r="DXT97" s="52"/>
      <c r="DXU97" s="52"/>
      <c r="DXV97" s="52"/>
      <c r="DXW97" s="52"/>
      <c r="DXX97" s="52"/>
      <c r="DXY97" s="52"/>
      <c r="DXZ97" s="52"/>
      <c r="DYA97" s="52"/>
      <c r="DYB97" s="52"/>
      <c r="DYC97" s="52"/>
      <c r="DYD97" s="52"/>
      <c r="DYE97" s="52"/>
      <c r="DYF97" s="52"/>
      <c r="DYG97" s="52"/>
      <c r="DYH97" s="52"/>
      <c r="DYI97" s="52"/>
      <c r="DYJ97" s="52"/>
      <c r="DYK97" s="52"/>
      <c r="DYL97" s="52"/>
      <c r="DYM97" s="52"/>
      <c r="DYN97" s="52"/>
      <c r="DYO97" s="52"/>
      <c r="DYP97" s="52"/>
      <c r="DYQ97" s="52"/>
      <c r="DYR97" s="52"/>
      <c r="DYS97" s="52"/>
      <c r="DYT97" s="52"/>
      <c r="DYU97" s="52"/>
      <c r="DYV97" s="52"/>
      <c r="DYW97" s="52"/>
      <c r="DYX97" s="52"/>
      <c r="DYY97" s="52"/>
      <c r="DYZ97" s="52"/>
      <c r="DZA97" s="52"/>
      <c r="DZB97" s="52"/>
      <c r="DZC97" s="52"/>
      <c r="DZD97" s="52"/>
      <c r="DZE97" s="52"/>
      <c r="DZF97" s="52"/>
      <c r="DZG97" s="52"/>
      <c r="DZH97" s="52"/>
      <c r="DZI97" s="52"/>
      <c r="DZJ97" s="52"/>
      <c r="DZK97" s="52"/>
      <c r="DZL97" s="52"/>
      <c r="DZM97" s="52"/>
      <c r="DZN97" s="52"/>
      <c r="DZO97" s="52"/>
      <c r="DZP97" s="52"/>
      <c r="DZQ97" s="52"/>
      <c r="DZR97" s="52"/>
      <c r="DZS97" s="52"/>
      <c r="DZT97" s="52"/>
      <c r="DZU97" s="52"/>
      <c r="DZV97" s="52"/>
      <c r="DZW97" s="52"/>
      <c r="DZX97" s="52"/>
      <c r="DZY97" s="52"/>
      <c r="DZZ97" s="52"/>
      <c r="EAA97" s="52"/>
      <c r="EAB97" s="52"/>
      <c r="EAC97" s="52"/>
      <c r="EAD97" s="52"/>
      <c r="EAE97" s="52"/>
      <c r="EAF97" s="52"/>
      <c r="EAG97" s="52"/>
      <c r="EAH97" s="52"/>
      <c r="EAI97" s="52"/>
      <c r="EAJ97" s="52"/>
      <c r="EAK97" s="52"/>
      <c r="EAL97" s="52"/>
      <c r="EAM97" s="52"/>
      <c r="EAN97" s="52"/>
      <c r="EAO97" s="52"/>
      <c r="EAP97" s="52"/>
      <c r="EAQ97" s="52"/>
      <c r="EAR97" s="52"/>
      <c r="EAS97" s="52"/>
      <c r="EAT97" s="52"/>
      <c r="EAU97" s="52"/>
      <c r="EAV97" s="52"/>
      <c r="EAW97" s="52"/>
      <c r="EAX97" s="52"/>
      <c r="EAY97" s="52"/>
      <c r="EAZ97" s="52"/>
      <c r="EBA97" s="52"/>
      <c r="EBB97" s="52"/>
      <c r="EBC97" s="52"/>
      <c r="EBD97" s="52"/>
      <c r="EBE97" s="52"/>
      <c r="EBF97" s="52"/>
      <c r="EBG97" s="52"/>
      <c r="EBH97" s="52"/>
      <c r="EBI97" s="52"/>
      <c r="EBJ97" s="52"/>
      <c r="EBK97" s="52"/>
      <c r="EBL97" s="52"/>
      <c r="EBM97" s="52"/>
      <c r="EBN97" s="52"/>
      <c r="EBO97" s="52"/>
      <c r="EBP97" s="52"/>
      <c r="EBQ97" s="52"/>
      <c r="EBR97" s="52"/>
      <c r="EBS97" s="52"/>
      <c r="EBT97" s="52"/>
      <c r="EBU97" s="52"/>
      <c r="EBV97" s="52"/>
      <c r="EBW97" s="52"/>
      <c r="EBX97" s="52"/>
      <c r="EBY97" s="52"/>
      <c r="EBZ97" s="52"/>
      <c r="ECA97" s="52"/>
      <c r="ECB97" s="52"/>
      <c r="ECC97" s="52"/>
      <c r="ECD97" s="52"/>
      <c r="ECE97" s="52"/>
      <c r="ECF97" s="52"/>
      <c r="ECG97" s="52"/>
      <c r="ECH97" s="52"/>
      <c r="ECI97" s="52"/>
      <c r="ECJ97" s="52"/>
      <c r="ECK97" s="52"/>
      <c r="ECL97" s="52"/>
      <c r="ECM97" s="52"/>
      <c r="ECN97" s="52"/>
      <c r="ECO97" s="52"/>
      <c r="ECP97" s="52"/>
      <c r="ECQ97" s="52"/>
      <c r="ECR97" s="52"/>
      <c r="ECS97" s="52"/>
      <c r="ECT97" s="52"/>
      <c r="ECU97" s="52"/>
      <c r="ECV97" s="52"/>
      <c r="ECW97" s="52"/>
      <c r="ECX97" s="52"/>
      <c r="ECY97" s="52"/>
      <c r="ECZ97" s="52"/>
      <c r="EDA97" s="52"/>
      <c r="EDB97" s="52"/>
      <c r="EDC97" s="52"/>
      <c r="EDD97" s="52"/>
      <c r="EDE97" s="52"/>
      <c r="EDF97" s="52"/>
      <c r="EDG97" s="52"/>
      <c r="EDH97" s="52"/>
      <c r="EDI97" s="52"/>
      <c r="EDJ97" s="52"/>
      <c r="EDK97" s="52"/>
      <c r="EDL97" s="52"/>
      <c r="EDM97" s="52"/>
      <c r="EDN97" s="52"/>
      <c r="EDO97" s="52"/>
      <c r="EDP97" s="52"/>
      <c r="EDQ97" s="52"/>
      <c r="EDR97" s="52"/>
      <c r="EDS97" s="52"/>
      <c r="EDT97" s="52"/>
      <c r="EDU97" s="52"/>
      <c r="EDV97" s="52"/>
      <c r="EDW97" s="52"/>
      <c r="EDX97" s="52"/>
      <c r="EDY97" s="52"/>
      <c r="EDZ97" s="52"/>
      <c r="EEA97" s="52"/>
      <c r="EEB97" s="52"/>
      <c r="EEC97" s="52"/>
      <c r="EED97" s="52"/>
      <c r="EEE97" s="52"/>
      <c r="EEF97" s="52"/>
      <c r="EEG97" s="52"/>
      <c r="EEH97" s="52"/>
      <c r="EEI97" s="52"/>
      <c r="EEJ97" s="52"/>
      <c r="EEK97" s="52"/>
      <c r="EEL97" s="52"/>
      <c r="EEM97" s="52"/>
      <c r="EEN97" s="52"/>
      <c r="EEO97" s="52"/>
      <c r="EEP97" s="52"/>
      <c r="EEQ97" s="52"/>
      <c r="EER97" s="52"/>
      <c r="EES97" s="52"/>
      <c r="EET97" s="52"/>
      <c r="EEU97" s="52"/>
      <c r="EEV97" s="52"/>
      <c r="EEW97" s="52"/>
      <c r="EEX97" s="52"/>
      <c r="EEY97" s="52"/>
      <c r="EEZ97" s="52"/>
      <c r="EFA97" s="52"/>
      <c r="EFB97" s="52"/>
      <c r="EFC97" s="52"/>
      <c r="EFD97" s="52"/>
      <c r="EFE97" s="52"/>
      <c r="EFF97" s="52"/>
      <c r="EFG97" s="52"/>
      <c r="EFH97" s="52"/>
      <c r="EFI97" s="52"/>
      <c r="EFJ97" s="52"/>
      <c r="EFK97" s="52"/>
      <c r="EFL97" s="52"/>
      <c r="EFM97" s="52"/>
      <c r="EFN97" s="52"/>
      <c r="EFO97" s="52"/>
      <c r="EFP97" s="52"/>
      <c r="EFQ97" s="52"/>
      <c r="EFR97" s="52"/>
      <c r="EFS97" s="52"/>
      <c r="EFT97" s="52"/>
      <c r="EFU97" s="52"/>
      <c r="EFV97" s="52"/>
      <c r="EFW97" s="52"/>
      <c r="EFX97" s="52"/>
      <c r="EFY97" s="52"/>
      <c r="EFZ97" s="52"/>
      <c r="EGA97" s="52"/>
      <c r="EGB97" s="52"/>
      <c r="EGC97" s="52"/>
      <c r="EGD97" s="52"/>
      <c r="EGE97" s="52"/>
      <c r="EGF97" s="52"/>
      <c r="EGG97" s="52"/>
      <c r="EGH97" s="52"/>
      <c r="EGI97" s="52"/>
      <c r="EGJ97" s="52"/>
      <c r="EGK97" s="52"/>
      <c r="EGL97" s="52"/>
      <c r="EGM97" s="52"/>
      <c r="EGN97" s="52"/>
      <c r="EGO97" s="52"/>
      <c r="EGP97" s="52"/>
      <c r="EGQ97" s="52"/>
      <c r="EGR97" s="52"/>
      <c r="EGS97" s="52"/>
      <c r="EGT97" s="52"/>
      <c r="EGU97" s="52"/>
      <c r="EGV97" s="52"/>
      <c r="EGW97" s="52"/>
      <c r="EGX97" s="52"/>
      <c r="EGY97" s="52"/>
      <c r="EGZ97" s="52"/>
      <c r="EHA97" s="52"/>
      <c r="EHB97" s="52"/>
      <c r="EHC97" s="52"/>
      <c r="EHD97" s="52"/>
      <c r="EHE97" s="52"/>
      <c r="EHF97" s="52"/>
      <c r="EHG97" s="52"/>
      <c r="EHH97" s="52"/>
      <c r="EHI97" s="52"/>
      <c r="EHJ97" s="52"/>
      <c r="EHK97" s="52"/>
      <c r="EHL97" s="52"/>
      <c r="EHM97" s="52"/>
      <c r="EHN97" s="52"/>
      <c r="EHO97" s="52"/>
      <c r="EHP97" s="52"/>
      <c r="EHQ97" s="52"/>
      <c r="EHR97" s="52"/>
      <c r="EHS97" s="52"/>
      <c r="EHT97" s="52"/>
      <c r="EHU97" s="52"/>
      <c r="EHV97" s="52"/>
      <c r="EHW97" s="52"/>
      <c r="EHX97" s="52"/>
      <c r="EHY97" s="52"/>
      <c r="EHZ97" s="52"/>
      <c r="EIA97" s="52"/>
      <c r="EIB97" s="52"/>
      <c r="EIC97" s="52"/>
      <c r="EID97" s="52"/>
      <c r="EIE97" s="52"/>
      <c r="EIF97" s="52"/>
      <c r="EIG97" s="52"/>
      <c r="EIH97" s="52"/>
      <c r="EII97" s="52"/>
      <c r="EIJ97" s="52"/>
      <c r="EIK97" s="52"/>
      <c r="EIL97" s="52"/>
      <c r="EIM97" s="52"/>
      <c r="EIN97" s="52"/>
      <c r="EIO97" s="52"/>
      <c r="EIP97" s="52"/>
      <c r="EIQ97" s="52"/>
      <c r="EIR97" s="52"/>
      <c r="EIS97" s="52"/>
      <c r="EIT97" s="52"/>
      <c r="EIU97" s="52"/>
      <c r="EIV97" s="52"/>
      <c r="EIW97" s="52"/>
      <c r="EIX97" s="52"/>
      <c r="EIY97" s="52"/>
      <c r="EIZ97" s="52"/>
      <c r="EJA97" s="52"/>
      <c r="EJB97" s="52"/>
      <c r="EJC97" s="52"/>
      <c r="EJD97" s="52"/>
      <c r="EJE97" s="52"/>
      <c r="EJF97" s="52"/>
      <c r="EJG97" s="52"/>
      <c r="EJH97" s="52"/>
      <c r="EJI97" s="52"/>
      <c r="EJJ97" s="52"/>
      <c r="EJK97" s="52"/>
      <c r="EJL97" s="52"/>
      <c r="EJM97" s="52"/>
      <c r="EJN97" s="52"/>
      <c r="EJO97" s="52"/>
      <c r="EJP97" s="52"/>
      <c r="EJQ97" s="52"/>
      <c r="EJR97" s="52"/>
      <c r="EJS97" s="52"/>
      <c r="EJT97" s="52"/>
      <c r="EJU97" s="52"/>
      <c r="EJV97" s="52"/>
      <c r="EJW97" s="52"/>
      <c r="EJX97" s="52"/>
      <c r="EJY97" s="52"/>
      <c r="EJZ97" s="52"/>
      <c r="EKA97" s="52"/>
      <c r="EKB97" s="52"/>
      <c r="EKC97" s="52"/>
      <c r="EKD97" s="52"/>
      <c r="EKE97" s="52"/>
      <c r="EKF97" s="52"/>
      <c r="EKG97" s="52"/>
      <c r="EKH97" s="52"/>
      <c r="EKI97" s="52"/>
      <c r="EKJ97" s="52"/>
      <c r="EKK97" s="52"/>
      <c r="EKL97" s="52"/>
      <c r="EKM97" s="52"/>
      <c r="EKN97" s="52"/>
      <c r="EKO97" s="52"/>
      <c r="EKP97" s="52"/>
      <c r="EKQ97" s="52"/>
      <c r="EKR97" s="52"/>
      <c r="EKS97" s="52"/>
      <c r="EKT97" s="52"/>
      <c r="EKU97" s="52"/>
      <c r="EKV97" s="52"/>
      <c r="EKW97" s="52"/>
      <c r="EKX97" s="52"/>
      <c r="EKY97" s="52"/>
      <c r="EKZ97" s="52"/>
      <c r="ELA97" s="52"/>
      <c r="ELB97" s="52"/>
      <c r="ELC97" s="52"/>
      <c r="ELD97" s="52"/>
      <c r="ELE97" s="52"/>
      <c r="ELF97" s="52"/>
      <c r="ELG97" s="52"/>
      <c r="ELH97" s="52"/>
      <c r="ELI97" s="52"/>
      <c r="ELJ97" s="52"/>
      <c r="ELK97" s="52"/>
      <c r="ELL97" s="52"/>
      <c r="ELM97" s="52"/>
      <c r="ELN97" s="52"/>
      <c r="ELO97" s="52"/>
      <c r="ELP97" s="52"/>
      <c r="ELQ97" s="52"/>
      <c r="ELR97" s="52"/>
      <c r="ELS97" s="52"/>
      <c r="ELT97" s="52"/>
      <c r="ELU97" s="52"/>
      <c r="ELV97" s="52"/>
      <c r="ELW97" s="52"/>
      <c r="ELX97" s="52"/>
      <c r="ELY97" s="52"/>
      <c r="ELZ97" s="52"/>
      <c r="EMA97" s="52"/>
      <c r="EMB97" s="52"/>
      <c r="EMC97" s="52"/>
      <c r="EMD97" s="52"/>
      <c r="EME97" s="52"/>
      <c r="EMF97" s="52"/>
      <c r="EMG97" s="52"/>
      <c r="EMH97" s="52"/>
      <c r="EMI97" s="52"/>
      <c r="EMJ97" s="52"/>
      <c r="EMK97" s="52"/>
      <c r="EML97" s="52"/>
      <c r="EMM97" s="52"/>
      <c r="EMN97" s="52"/>
      <c r="EMO97" s="52"/>
      <c r="EMP97" s="52"/>
      <c r="EMQ97" s="52"/>
      <c r="EMR97" s="52"/>
      <c r="EMS97" s="52"/>
      <c r="EMT97" s="52"/>
      <c r="EMU97" s="52"/>
      <c r="EMV97" s="52"/>
      <c r="EMW97" s="52"/>
      <c r="EMX97" s="52"/>
      <c r="EMY97" s="52"/>
      <c r="EMZ97" s="52"/>
      <c r="ENA97" s="52"/>
      <c r="ENB97" s="52"/>
      <c r="ENC97" s="52"/>
      <c r="END97" s="52"/>
      <c r="ENE97" s="52"/>
      <c r="ENF97" s="52"/>
      <c r="ENG97" s="52"/>
      <c r="ENH97" s="52"/>
      <c r="ENI97" s="52"/>
      <c r="ENJ97" s="52"/>
      <c r="ENK97" s="52"/>
      <c r="ENL97" s="52"/>
      <c r="ENM97" s="52"/>
      <c r="ENN97" s="52"/>
      <c r="ENO97" s="52"/>
      <c r="ENP97" s="52"/>
      <c r="ENQ97" s="52"/>
      <c r="ENR97" s="52"/>
      <c r="ENS97" s="52"/>
      <c r="ENT97" s="52"/>
      <c r="ENU97" s="52"/>
      <c r="ENV97" s="52"/>
      <c r="ENW97" s="52"/>
      <c r="ENX97" s="52"/>
      <c r="ENY97" s="52"/>
      <c r="ENZ97" s="52"/>
      <c r="EOA97" s="52"/>
      <c r="EOB97" s="52"/>
      <c r="EOC97" s="52"/>
      <c r="EOD97" s="52"/>
      <c r="EOE97" s="52"/>
      <c r="EOF97" s="52"/>
      <c r="EOG97" s="52"/>
      <c r="EOH97" s="52"/>
      <c r="EOI97" s="52"/>
      <c r="EOJ97" s="52"/>
      <c r="EOK97" s="52"/>
      <c r="EOL97" s="52"/>
      <c r="EOM97" s="52"/>
      <c r="EON97" s="52"/>
      <c r="EOO97" s="52"/>
      <c r="EOP97" s="52"/>
      <c r="EOQ97" s="52"/>
      <c r="EOR97" s="52"/>
      <c r="EOS97" s="52"/>
      <c r="EOT97" s="52"/>
      <c r="EOU97" s="52"/>
      <c r="EOV97" s="52"/>
      <c r="EOW97" s="52"/>
      <c r="EOX97" s="52"/>
      <c r="EOY97" s="52"/>
      <c r="EOZ97" s="52"/>
      <c r="EPA97" s="52"/>
      <c r="EPB97" s="52"/>
      <c r="EPC97" s="52"/>
      <c r="EPD97" s="52"/>
      <c r="EPE97" s="52"/>
      <c r="EPF97" s="52"/>
      <c r="EPG97" s="52"/>
      <c r="EPH97" s="52"/>
      <c r="EPI97" s="52"/>
      <c r="EPJ97" s="52"/>
      <c r="EPK97" s="52"/>
      <c r="EPL97" s="52"/>
      <c r="EPM97" s="52"/>
      <c r="EPN97" s="52"/>
      <c r="EPO97" s="52"/>
      <c r="EPP97" s="52"/>
      <c r="EPQ97" s="52"/>
      <c r="EPR97" s="52"/>
      <c r="EPS97" s="52"/>
      <c r="EPT97" s="52"/>
      <c r="EPU97" s="52"/>
      <c r="EPV97" s="52"/>
      <c r="EPW97" s="52"/>
      <c r="EPX97" s="52"/>
      <c r="EPY97" s="52"/>
      <c r="EPZ97" s="52"/>
      <c r="EQA97" s="52"/>
      <c r="EQB97" s="52"/>
      <c r="EQC97" s="52"/>
      <c r="EQD97" s="52"/>
      <c r="EQE97" s="52"/>
      <c r="EQF97" s="52"/>
      <c r="EQG97" s="52"/>
      <c r="EQH97" s="52"/>
      <c r="EQI97" s="52"/>
      <c r="EQJ97" s="52"/>
      <c r="EQK97" s="52"/>
      <c r="EQL97" s="52"/>
      <c r="EQM97" s="52"/>
      <c r="EQN97" s="52"/>
      <c r="EQO97" s="52"/>
      <c r="EQP97" s="52"/>
      <c r="EQQ97" s="52"/>
      <c r="EQR97" s="52"/>
      <c r="EQS97" s="52"/>
      <c r="EQT97" s="52"/>
      <c r="EQU97" s="52"/>
      <c r="EQV97" s="52"/>
      <c r="EQW97" s="52"/>
      <c r="EQX97" s="52"/>
      <c r="EQY97" s="52"/>
      <c r="EQZ97" s="52"/>
      <c r="ERA97" s="52"/>
      <c r="ERB97" s="52"/>
      <c r="ERC97" s="52"/>
      <c r="ERD97" s="52"/>
      <c r="ERE97" s="52"/>
      <c r="ERF97" s="52"/>
      <c r="ERG97" s="52"/>
      <c r="ERH97" s="52"/>
      <c r="ERI97" s="52"/>
      <c r="ERJ97" s="52"/>
      <c r="ERK97" s="52"/>
      <c r="ERL97" s="52"/>
      <c r="ERM97" s="52"/>
      <c r="ERN97" s="52"/>
      <c r="ERO97" s="52"/>
      <c r="ERP97" s="52"/>
      <c r="ERQ97" s="52"/>
      <c r="ERR97" s="52"/>
      <c r="ERS97" s="52"/>
      <c r="ERT97" s="52"/>
      <c r="ERU97" s="52"/>
      <c r="ERV97" s="52"/>
      <c r="ERW97" s="52"/>
      <c r="ERX97" s="52"/>
      <c r="ERY97" s="52"/>
      <c r="ERZ97" s="52"/>
      <c r="ESA97" s="52"/>
      <c r="ESB97" s="52"/>
      <c r="ESC97" s="52"/>
      <c r="ESD97" s="52"/>
      <c r="ESE97" s="52"/>
      <c r="ESF97" s="52"/>
      <c r="ESG97" s="52"/>
      <c r="ESH97" s="52"/>
      <c r="ESI97" s="52"/>
      <c r="ESJ97" s="52"/>
      <c r="ESK97" s="52"/>
      <c r="ESL97" s="52"/>
      <c r="ESM97" s="52"/>
      <c r="ESN97" s="52"/>
      <c r="ESO97" s="52"/>
      <c r="ESP97" s="52"/>
      <c r="ESQ97" s="52"/>
      <c r="ESR97" s="52"/>
      <c r="ESS97" s="52"/>
      <c r="EST97" s="52"/>
      <c r="ESU97" s="52"/>
      <c r="ESV97" s="52"/>
      <c r="ESW97" s="52"/>
      <c r="ESX97" s="52"/>
      <c r="ESY97" s="52"/>
      <c r="ESZ97" s="52"/>
      <c r="ETA97" s="52"/>
      <c r="ETB97" s="52"/>
      <c r="ETC97" s="52"/>
      <c r="ETD97" s="52"/>
      <c r="ETE97" s="52"/>
      <c r="ETF97" s="52"/>
      <c r="ETG97" s="52"/>
      <c r="ETH97" s="52"/>
      <c r="ETI97" s="52"/>
      <c r="ETJ97" s="52"/>
      <c r="ETK97" s="52"/>
      <c r="ETL97" s="52"/>
      <c r="ETM97" s="52"/>
      <c r="ETN97" s="52"/>
      <c r="ETO97" s="52"/>
      <c r="ETP97" s="52"/>
      <c r="ETQ97" s="52"/>
      <c r="ETR97" s="52"/>
      <c r="ETS97" s="52"/>
      <c r="ETT97" s="52"/>
      <c r="ETU97" s="52"/>
      <c r="ETV97" s="52"/>
      <c r="ETW97" s="52"/>
      <c r="ETX97" s="52"/>
      <c r="ETY97" s="52"/>
      <c r="ETZ97" s="52"/>
      <c r="EUA97" s="52"/>
      <c r="EUB97" s="52"/>
      <c r="EUC97" s="52"/>
      <c r="EUD97" s="52"/>
      <c r="EUE97" s="52"/>
      <c r="EUF97" s="52"/>
      <c r="EUG97" s="52"/>
      <c r="EUH97" s="52"/>
      <c r="EUI97" s="52"/>
      <c r="EUJ97" s="52"/>
      <c r="EUK97" s="52"/>
      <c r="EUL97" s="52"/>
      <c r="EUM97" s="52"/>
      <c r="EUN97" s="52"/>
      <c r="EUO97" s="52"/>
      <c r="EUP97" s="52"/>
      <c r="EUQ97" s="52"/>
      <c r="EUR97" s="52"/>
      <c r="EUS97" s="52"/>
      <c r="EUT97" s="52"/>
      <c r="EUU97" s="52"/>
      <c r="EUV97" s="52"/>
      <c r="EUW97" s="52"/>
      <c r="EUX97" s="52"/>
      <c r="EUY97" s="52"/>
      <c r="EUZ97" s="52"/>
      <c r="EVA97" s="52"/>
      <c r="EVB97" s="52"/>
      <c r="EVC97" s="52"/>
      <c r="EVD97" s="52"/>
      <c r="EVE97" s="52"/>
      <c r="EVF97" s="52"/>
      <c r="EVG97" s="52"/>
      <c r="EVH97" s="52"/>
      <c r="EVI97" s="52"/>
      <c r="EVJ97" s="52"/>
      <c r="EVK97" s="52"/>
      <c r="EVL97" s="52"/>
      <c r="EVM97" s="52"/>
      <c r="EVN97" s="52"/>
      <c r="EVO97" s="52"/>
      <c r="EVP97" s="52"/>
      <c r="EVQ97" s="52"/>
      <c r="EVR97" s="52"/>
      <c r="EVS97" s="52"/>
      <c r="EVT97" s="52"/>
      <c r="EVU97" s="52"/>
      <c r="EVV97" s="52"/>
      <c r="EVW97" s="52"/>
      <c r="EVX97" s="52"/>
      <c r="EVY97" s="52"/>
      <c r="EVZ97" s="52"/>
      <c r="EWA97" s="52"/>
      <c r="EWB97" s="52"/>
      <c r="EWC97" s="52"/>
      <c r="EWD97" s="52"/>
      <c r="EWE97" s="52"/>
      <c r="EWF97" s="52"/>
      <c r="EWG97" s="52"/>
      <c r="EWH97" s="52"/>
      <c r="EWI97" s="52"/>
      <c r="EWJ97" s="52"/>
      <c r="EWK97" s="52"/>
      <c r="EWL97" s="52"/>
      <c r="EWM97" s="52"/>
      <c r="EWN97" s="52"/>
      <c r="EWO97" s="52"/>
      <c r="EWP97" s="52"/>
      <c r="EWQ97" s="52"/>
      <c r="EWR97" s="52"/>
      <c r="EWS97" s="52"/>
      <c r="EWT97" s="52"/>
      <c r="EWU97" s="52"/>
      <c r="EWV97" s="52"/>
      <c r="EWW97" s="52"/>
      <c r="EWX97" s="52"/>
      <c r="EWY97" s="52"/>
      <c r="EWZ97" s="52"/>
      <c r="EXA97" s="52"/>
      <c r="EXB97" s="52"/>
      <c r="EXC97" s="52"/>
      <c r="EXD97" s="52"/>
      <c r="EXE97" s="52"/>
      <c r="EXF97" s="52"/>
      <c r="EXG97" s="52"/>
      <c r="EXH97" s="52"/>
      <c r="EXI97" s="52"/>
      <c r="EXJ97" s="52"/>
      <c r="EXK97" s="52"/>
      <c r="EXL97" s="52"/>
      <c r="EXM97" s="52"/>
      <c r="EXN97" s="52"/>
      <c r="EXO97" s="52"/>
      <c r="EXP97" s="52"/>
      <c r="EXQ97" s="52"/>
      <c r="EXR97" s="52"/>
      <c r="EXS97" s="52"/>
      <c r="EXT97" s="52"/>
      <c r="EXU97" s="52"/>
      <c r="EXV97" s="52"/>
      <c r="EXW97" s="52"/>
      <c r="EXX97" s="52"/>
      <c r="EXY97" s="52"/>
      <c r="EXZ97" s="52"/>
      <c r="EYA97" s="52"/>
      <c r="EYB97" s="52"/>
      <c r="EYC97" s="52"/>
      <c r="EYD97" s="52"/>
      <c r="EYE97" s="52"/>
      <c r="EYF97" s="52"/>
      <c r="EYG97" s="52"/>
      <c r="EYH97" s="52"/>
      <c r="EYI97" s="52"/>
      <c r="EYJ97" s="52"/>
      <c r="EYK97" s="52"/>
      <c r="EYL97" s="52"/>
      <c r="EYM97" s="52"/>
      <c r="EYN97" s="52"/>
      <c r="EYO97" s="52"/>
      <c r="EYP97" s="52"/>
      <c r="EYQ97" s="52"/>
      <c r="EYR97" s="52"/>
      <c r="EYS97" s="52"/>
      <c r="EYT97" s="52"/>
      <c r="EYU97" s="52"/>
      <c r="EYV97" s="52"/>
      <c r="EYW97" s="52"/>
      <c r="EYX97" s="52"/>
      <c r="EYY97" s="52"/>
      <c r="EYZ97" s="52"/>
      <c r="EZA97" s="52"/>
      <c r="EZB97" s="52"/>
      <c r="EZC97" s="52"/>
      <c r="EZD97" s="52"/>
      <c r="EZE97" s="52"/>
      <c r="EZF97" s="52"/>
      <c r="EZG97" s="52"/>
      <c r="EZH97" s="52"/>
      <c r="EZI97" s="52"/>
      <c r="EZJ97" s="52"/>
      <c r="EZK97" s="52"/>
      <c r="EZL97" s="52"/>
      <c r="EZM97" s="52"/>
      <c r="EZN97" s="52"/>
      <c r="EZO97" s="52"/>
      <c r="EZP97" s="52"/>
      <c r="EZQ97" s="52"/>
      <c r="EZR97" s="52"/>
      <c r="EZS97" s="52"/>
      <c r="EZT97" s="52"/>
      <c r="EZU97" s="52"/>
      <c r="EZV97" s="52"/>
      <c r="EZW97" s="52"/>
      <c r="EZX97" s="52"/>
      <c r="EZY97" s="52"/>
      <c r="EZZ97" s="52"/>
      <c r="FAA97" s="52"/>
      <c r="FAB97" s="52"/>
      <c r="FAC97" s="52"/>
      <c r="FAD97" s="52"/>
      <c r="FAE97" s="52"/>
      <c r="FAF97" s="52"/>
      <c r="FAG97" s="52"/>
      <c r="FAH97" s="52"/>
      <c r="FAI97" s="52"/>
      <c r="FAJ97" s="52"/>
      <c r="FAK97" s="52"/>
      <c r="FAL97" s="52"/>
      <c r="FAM97" s="52"/>
      <c r="FAN97" s="52"/>
      <c r="FAO97" s="52"/>
      <c r="FAP97" s="52"/>
      <c r="FAQ97" s="52"/>
      <c r="FAR97" s="52"/>
      <c r="FAS97" s="52"/>
      <c r="FAT97" s="52"/>
      <c r="FAU97" s="52"/>
      <c r="FAV97" s="52"/>
      <c r="FAW97" s="52"/>
      <c r="FAX97" s="52"/>
      <c r="FAY97" s="52"/>
      <c r="FAZ97" s="52"/>
      <c r="FBA97" s="52"/>
      <c r="FBB97" s="52"/>
      <c r="FBC97" s="52"/>
      <c r="FBD97" s="52"/>
      <c r="FBE97" s="52"/>
      <c r="FBF97" s="52"/>
      <c r="FBG97" s="52"/>
      <c r="FBH97" s="52"/>
      <c r="FBI97" s="52"/>
      <c r="FBJ97" s="52"/>
      <c r="FBK97" s="52"/>
      <c r="FBL97" s="52"/>
      <c r="FBM97" s="52"/>
      <c r="FBN97" s="52"/>
      <c r="FBO97" s="52"/>
      <c r="FBP97" s="52"/>
      <c r="FBQ97" s="52"/>
      <c r="FBR97" s="52"/>
      <c r="FBS97" s="52"/>
      <c r="FBT97" s="52"/>
      <c r="FBU97" s="52"/>
      <c r="FBV97" s="52"/>
      <c r="FBW97" s="52"/>
      <c r="FBX97" s="52"/>
      <c r="FBY97" s="52"/>
      <c r="FBZ97" s="52"/>
      <c r="FCA97" s="52"/>
      <c r="FCB97" s="52"/>
      <c r="FCC97" s="52"/>
      <c r="FCD97" s="52"/>
      <c r="FCE97" s="52"/>
      <c r="FCF97" s="52"/>
      <c r="FCG97" s="52"/>
      <c r="FCH97" s="52"/>
      <c r="FCI97" s="52"/>
      <c r="FCJ97" s="52"/>
      <c r="FCK97" s="52"/>
      <c r="FCL97" s="52"/>
      <c r="FCM97" s="52"/>
      <c r="FCN97" s="52"/>
      <c r="FCO97" s="52"/>
      <c r="FCP97" s="52"/>
      <c r="FCQ97" s="52"/>
      <c r="FCR97" s="52"/>
      <c r="FCS97" s="52"/>
      <c r="FCT97" s="52"/>
      <c r="FCU97" s="52"/>
      <c r="FCV97" s="52"/>
      <c r="FCW97" s="52"/>
      <c r="FCX97" s="52"/>
      <c r="FCY97" s="52"/>
      <c r="FCZ97" s="52"/>
      <c r="FDA97" s="52"/>
      <c r="FDB97" s="52"/>
      <c r="FDC97" s="52"/>
      <c r="FDD97" s="52"/>
      <c r="FDE97" s="52"/>
      <c r="FDF97" s="52"/>
      <c r="FDG97" s="52"/>
      <c r="FDH97" s="52"/>
      <c r="FDI97" s="52"/>
      <c r="FDJ97" s="52"/>
      <c r="FDK97" s="52"/>
      <c r="FDL97" s="52"/>
      <c r="FDM97" s="52"/>
      <c r="FDN97" s="52"/>
      <c r="FDO97" s="52"/>
      <c r="FDP97" s="52"/>
      <c r="FDQ97" s="52"/>
      <c r="FDR97" s="52"/>
      <c r="FDS97" s="52"/>
      <c r="FDT97" s="52"/>
      <c r="FDU97" s="52"/>
      <c r="FDV97" s="52"/>
      <c r="FDW97" s="52"/>
      <c r="FDX97" s="52"/>
      <c r="FDY97" s="52"/>
      <c r="FDZ97" s="52"/>
      <c r="FEA97" s="52"/>
      <c r="FEB97" s="52"/>
      <c r="FEC97" s="52"/>
      <c r="FED97" s="52"/>
      <c r="FEE97" s="52"/>
      <c r="FEF97" s="52"/>
      <c r="FEG97" s="52"/>
      <c r="FEH97" s="52"/>
      <c r="FEI97" s="52"/>
      <c r="FEJ97" s="52"/>
      <c r="FEK97" s="52"/>
      <c r="FEL97" s="52"/>
      <c r="FEM97" s="52"/>
      <c r="FEN97" s="52"/>
      <c r="FEO97" s="52"/>
      <c r="FEP97" s="52"/>
      <c r="FEQ97" s="52"/>
      <c r="FER97" s="52"/>
      <c r="FES97" s="52"/>
      <c r="FET97" s="52"/>
      <c r="FEU97" s="52"/>
      <c r="FEV97" s="52"/>
      <c r="FEW97" s="52"/>
      <c r="FEX97" s="52"/>
      <c r="FEY97" s="52"/>
      <c r="FEZ97" s="52"/>
      <c r="FFA97" s="52"/>
      <c r="FFB97" s="52"/>
      <c r="FFC97" s="52"/>
      <c r="FFD97" s="52"/>
      <c r="FFE97" s="52"/>
      <c r="FFF97" s="52"/>
      <c r="FFG97" s="52"/>
      <c r="FFH97" s="52"/>
      <c r="FFI97" s="52"/>
      <c r="FFJ97" s="52"/>
      <c r="FFK97" s="52"/>
      <c r="FFL97" s="52"/>
      <c r="FFM97" s="52"/>
      <c r="FFN97" s="52"/>
      <c r="FFO97" s="52"/>
      <c r="FFP97" s="52"/>
      <c r="FFQ97" s="52"/>
      <c r="FFR97" s="52"/>
      <c r="FFS97" s="52"/>
      <c r="FFT97" s="52"/>
      <c r="FFU97" s="52"/>
      <c r="FFV97" s="52"/>
      <c r="FFW97" s="52"/>
      <c r="FFX97" s="52"/>
      <c r="FFY97" s="52"/>
      <c r="FFZ97" s="52"/>
      <c r="FGA97" s="52"/>
      <c r="FGB97" s="52"/>
      <c r="FGC97" s="52"/>
      <c r="FGD97" s="52"/>
      <c r="FGE97" s="52"/>
      <c r="FGF97" s="52"/>
      <c r="FGG97" s="52"/>
      <c r="FGH97" s="52"/>
      <c r="FGI97" s="52"/>
      <c r="FGJ97" s="52"/>
      <c r="FGK97" s="52"/>
      <c r="FGL97" s="52"/>
      <c r="FGM97" s="52"/>
      <c r="FGN97" s="52"/>
      <c r="FGO97" s="52"/>
      <c r="FGP97" s="52"/>
      <c r="FGQ97" s="52"/>
      <c r="FGR97" s="52"/>
      <c r="FGS97" s="52"/>
      <c r="FGT97" s="52"/>
      <c r="FGU97" s="52"/>
      <c r="FGV97" s="52"/>
      <c r="FGW97" s="52"/>
      <c r="FGX97" s="52"/>
      <c r="FGY97" s="52"/>
      <c r="FGZ97" s="52"/>
      <c r="FHA97" s="52"/>
      <c r="FHB97" s="52"/>
      <c r="FHC97" s="52"/>
      <c r="FHD97" s="52"/>
      <c r="FHE97" s="52"/>
      <c r="FHF97" s="52"/>
      <c r="FHG97" s="52"/>
      <c r="FHH97" s="52"/>
      <c r="FHI97" s="52"/>
      <c r="FHJ97" s="52"/>
      <c r="FHK97" s="52"/>
      <c r="FHL97" s="52"/>
      <c r="FHM97" s="52"/>
      <c r="FHN97" s="52"/>
      <c r="FHO97" s="52"/>
      <c r="FHP97" s="52"/>
      <c r="FHQ97" s="52"/>
      <c r="FHR97" s="52"/>
      <c r="FHS97" s="52"/>
      <c r="FHT97" s="52"/>
      <c r="FHU97" s="52"/>
      <c r="FHV97" s="52"/>
      <c r="FHW97" s="52"/>
      <c r="FHX97" s="52"/>
      <c r="FHY97" s="52"/>
      <c r="FHZ97" s="52"/>
      <c r="FIA97" s="52"/>
      <c r="FIB97" s="52"/>
      <c r="FIC97" s="52"/>
      <c r="FID97" s="52"/>
      <c r="FIE97" s="52"/>
      <c r="FIF97" s="52"/>
      <c r="FIG97" s="52"/>
      <c r="FIH97" s="52"/>
      <c r="FII97" s="52"/>
      <c r="FIJ97" s="52"/>
      <c r="FIK97" s="52"/>
      <c r="FIL97" s="52"/>
      <c r="FIM97" s="52"/>
      <c r="FIN97" s="52"/>
      <c r="FIO97" s="52"/>
      <c r="FIP97" s="52"/>
      <c r="FIQ97" s="52"/>
      <c r="FIR97" s="52"/>
      <c r="FIS97" s="52"/>
      <c r="FIT97" s="52"/>
      <c r="FIU97" s="52"/>
      <c r="FIV97" s="52"/>
      <c r="FIW97" s="52"/>
      <c r="FIX97" s="52"/>
      <c r="FIY97" s="52"/>
      <c r="FIZ97" s="52"/>
      <c r="FJA97" s="52"/>
      <c r="FJB97" s="52"/>
      <c r="FJC97" s="52"/>
      <c r="FJD97" s="52"/>
      <c r="FJE97" s="52"/>
      <c r="FJF97" s="52"/>
      <c r="FJG97" s="52"/>
      <c r="FJH97" s="52"/>
      <c r="FJI97" s="52"/>
      <c r="FJJ97" s="52"/>
      <c r="FJK97" s="52"/>
      <c r="FJL97" s="52"/>
      <c r="FJM97" s="52"/>
      <c r="FJN97" s="52"/>
      <c r="FJO97" s="52"/>
      <c r="FJP97" s="52"/>
      <c r="FJQ97" s="52"/>
      <c r="FJR97" s="52"/>
      <c r="FJS97" s="52"/>
      <c r="FJT97" s="52"/>
      <c r="FJU97" s="52"/>
      <c r="FJV97" s="52"/>
      <c r="FJW97" s="52"/>
      <c r="FJX97" s="52"/>
      <c r="FJY97" s="52"/>
      <c r="FJZ97" s="52"/>
      <c r="FKA97" s="52"/>
      <c r="FKB97" s="52"/>
      <c r="FKC97" s="52"/>
      <c r="FKD97" s="52"/>
      <c r="FKE97" s="52"/>
      <c r="FKF97" s="52"/>
      <c r="FKG97" s="52"/>
      <c r="FKH97" s="52"/>
      <c r="FKI97" s="52"/>
      <c r="FKJ97" s="52"/>
      <c r="FKK97" s="52"/>
      <c r="FKL97" s="52"/>
      <c r="FKM97" s="52"/>
      <c r="FKN97" s="52"/>
      <c r="FKO97" s="52"/>
      <c r="FKP97" s="52"/>
      <c r="FKQ97" s="52"/>
      <c r="FKR97" s="52"/>
      <c r="FKS97" s="52"/>
      <c r="FKT97" s="52"/>
      <c r="FKU97" s="52"/>
      <c r="FKV97" s="52"/>
      <c r="FKW97" s="52"/>
      <c r="FKX97" s="52"/>
      <c r="FKY97" s="52"/>
      <c r="FKZ97" s="52"/>
      <c r="FLA97" s="52"/>
      <c r="FLB97" s="52"/>
      <c r="FLC97" s="52"/>
      <c r="FLD97" s="52"/>
      <c r="FLE97" s="52"/>
      <c r="FLF97" s="52"/>
      <c r="FLG97" s="52"/>
      <c r="FLH97" s="52"/>
      <c r="FLI97" s="52"/>
      <c r="FLJ97" s="52"/>
      <c r="FLK97" s="52"/>
      <c r="FLL97" s="52"/>
      <c r="FLM97" s="52"/>
      <c r="FLN97" s="52"/>
      <c r="FLO97" s="52"/>
      <c r="FLP97" s="52"/>
      <c r="FLQ97" s="52"/>
      <c r="FLR97" s="52"/>
      <c r="FLS97" s="52"/>
      <c r="FLT97" s="52"/>
      <c r="FLU97" s="52"/>
      <c r="FLV97" s="52"/>
      <c r="FLW97" s="52"/>
      <c r="FLX97" s="52"/>
      <c r="FLY97" s="52"/>
      <c r="FLZ97" s="52"/>
      <c r="FMA97" s="52"/>
      <c r="FMB97" s="52"/>
      <c r="FMC97" s="52"/>
      <c r="FMD97" s="52"/>
      <c r="FME97" s="52"/>
      <c r="FMF97" s="52"/>
      <c r="FMG97" s="52"/>
      <c r="FMH97" s="52"/>
      <c r="FMI97" s="52"/>
      <c r="FMJ97" s="52"/>
      <c r="FMK97" s="52"/>
      <c r="FML97" s="52"/>
      <c r="FMM97" s="52"/>
      <c r="FMN97" s="52"/>
      <c r="FMO97" s="52"/>
      <c r="FMP97" s="52"/>
      <c r="FMQ97" s="52"/>
      <c r="FMR97" s="52"/>
      <c r="FMS97" s="52"/>
      <c r="FMT97" s="52"/>
      <c r="FMU97" s="52"/>
      <c r="FMV97" s="52"/>
      <c r="FMW97" s="52"/>
      <c r="FMX97" s="52"/>
      <c r="FMY97" s="52"/>
      <c r="FMZ97" s="52"/>
      <c r="FNA97" s="52"/>
      <c r="FNB97" s="52"/>
      <c r="FNC97" s="52"/>
      <c r="FND97" s="52"/>
      <c r="FNE97" s="52"/>
      <c r="FNF97" s="52"/>
      <c r="FNG97" s="52"/>
      <c r="FNH97" s="52"/>
      <c r="FNI97" s="52"/>
      <c r="FNJ97" s="52"/>
      <c r="FNK97" s="52"/>
      <c r="FNL97" s="52"/>
      <c r="FNM97" s="52"/>
      <c r="FNN97" s="52"/>
      <c r="FNO97" s="52"/>
      <c r="FNP97" s="52"/>
      <c r="FNQ97" s="52"/>
      <c r="FNR97" s="52"/>
      <c r="FNS97" s="52"/>
      <c r="FNT97" s="52"/>
      <c r="FNU97" s="52"/>
      <c r="FNV97" s="52"/>
      <c r="FNW97" s="52"/>
      <c r="FNX97" s="52"/>
      <c r="FNY97" s="52"/>
      <c r="FNZ97" s="52"/>
      <c r="FOA97" s="52"/>
      <c r="FOB97" s="52"/>
      <c r="FOC97" s="52"/>
      <c r="FOD97" s="52"/>
      <c r="FOE97" s="52"/>
      <c r="FOF97" s="52"/>
      <c r="FOG97" s="52"/>
      <c r="FOH97" s="52"/>
      <c r="FOI97" s="52"/>
      <c r="FOJ97" s="52"/>
      <c r="FOK97" s="52"/>
      <c r="FOL97" s="52"/>
      <c r="FOM97" s="52"/>
      <c r="FON97" s="52"/>
      <c r="FOO97" s="52"/>
      <c r="FOP97" s="52"/>
      <c r="FOQ97" s="52"/>
      <c r="FOR97" s="52"/>
      <c r="FOS97" s="52"/>
      <c r="FOT97" s="52"/>
      <c r="FOU97" s="52"/>
      <c r="FOV97" s="52"/>
      <c r="FOW97" s="52"/>
      <c r="FOX97" s="52"/>
      <c r="FOY97" s="52"/>
      <c r="FOZ97" s="52"/>
      <c r="FPA97" s="52"/>
      <c r="FPB97" s="52"/>
      <c r="FPC97" s="52"/>
      <c r="FPD97" s="52"/>
      <c r="FPE97" s="52"/>
      <c r="FPF97" s="52"/>
      <c r="FPG97" s="52"/>
      <c r="FPH97" s="52"/>
      <c r="FPI97" s="52"/>
      <c r="FPJ97" s="52"/>
      <c r="FPK97" s="52"/>
      <c r="FPL97" s="52"/>
      <c r="FPM97" s="52"/>
      <c r="FPN97" s="52"/>
      <c r="FPO97" s="52"/>
      <c r="FPP97" s="52"/>
      <c r="FPQ97" s="52"/>
      <c r="FPR97" s="52"/>
      <c r="FPS97" s="52"/>
      <c r="FPT97" s="52"/>
      <c r="FPU97" s="52"/>
      <c r="FPV97" s="52"/>
      <c r="FPW97" s="52"/>
      <c r="FPX97" s="52"/>
      <c r="FPY97" s="52"/>
      <c r="FPZ97" s="52"/>
      <c r="FQA97" s="52"/>
      <c r="FQB97" s="52"/>
      <c r="FQC97" s="52"/>
      <c r="FQD97" s="52"/>
      <c r="FQE97" s="52"/>
      <c r="FQF97" s="52"/>
      <c r="FQG97" s="52"/>
      <c r="FQH97" s="52"/>
      <c r="FQI97" s="52"/>
      <c r="FQJ97" s="52"/>
      <c r="FQK97" s="52"/>
      <c r="FQL97" s="52"/>
      <c r="FQM97" s="52"/>
      <c r="FQN97" s="52"/>
      <c r="FQO97" s="52"/>
      <c r="FQP97" s="52"/>
      <c r="FQQ97" s="52"/>
      <c r="FQR97" s="52"/>
      <c r="FQS97" s="52"/>
      <c r="FQT97" s="52"/>
      <c r="FQU97" s="52"/>
      <c r="FQV97" s="52"/>
      <c r="FQW97" s="52"/>
      <c r="FQX97" s="52"/>
      <c r="FQY97" s="52"/>
      <c r="FQZ97" s="52"/>
      <c r="FRA97" s="52"/>
      <c r="FRB97" s="52"/>
      <c r="FRC97" s="52"/>
      <c r="FRD97" s="52"/>
      <c r="FRE97" s="52"/>
      <c r="FRF97" s="52"/>
      <c r="FRG97" s="52"/>
      <c r="FRH97" s="52"/>
      <c r="FRI97" s="52"/>
      <c r="FRJ97" s="52"/>
      <c r="FRK97" s="52"/>
      <c r="FRL97" s="52"/>
      <c r="FRM97" s="52"/>
      <c r="FRN97" s="52"/>
      <c r="FRO97" s="52"/>
      <c r="FRP97" s="52"/>
      <c r="FRQ97" s="52"/>
      <c r="FRR97" s="52"/>
      <c r="FRS97" s="52"/>
      <c r="FRT97" s="52"/>
      <c r="FRU97" s="52"/>
      <c r="FRV97" s="52"/>
      <c r="FRW97" s="52"/>
      <c r="FRX97" s="52"/>
      <c r="FRY97" s="52"/>
      <c r="FRZ97" s="52"/>
      <c r="FSA97" s="52"/>
      <c r="FSB97" s="52"/>
      <c r="FSC97" s="52"/>
      <c r="FSD97" s="52"/>
      <c r="FSE97" s="52"/>
      <c r="FSF97" s="52"/>
      <c r="FSG97" s="52"/>
      <c r="FSH97" s="52"/>
      <c r="FSI97" s="52"/>
      <c r="FSJ97" s="52"/>
      <c r="FSK97" s="52"/>
      <c r="FSL97" s="52"/>
      <c r="FSM97" s="52"/>
      <c r="FSN97" s="52"/>
      <c r="FSO97" s="52"/>
      <c r="FSP97" s="52"/>
      <c r="FSQ97" s="52"/>
      <c r="FSR97" s="52"/>
      <c r="FSS97" s="52"/>
      <c r="FST97" s="52"/>
      <c r="FSU97" s="52"/>
      <c r="FSV97" s="52"/>
      <c r="FSW97" s="52"/>
      <c r="FSX97" s="52"/>
      <c r="FSY97" s="52"/>
      <c r="FSZ97" s="52"/>
      <c r="FTA97" s="52"/>
      <c r="FTB97" s="52"/>
      <c r="FTC97" s="52"/>
      <c r="FTD97" s="52"/>
      <c r="FTE97" s="52"/>
      <c r="FTF97" s="52"/>
      <c r="FTG97" s="52"/>
      <c r="FTH97" s="52"/>
      <c r="FTI97" s="52"/>
      <c r="FTJ97" s="52"/>
      <c r="FTK97" s="52"/>
      <c r="FTL97" s="52"/>
      <c r="FTM97" s="52"/>
      <c r="FTN97" s="52"/>
      <c r="FTO97" s="52"/>
      <c r="FTP97" s="52"/>
      <c r="FTQ97" s="52"/>
      <c r="FTR97" s="52"/>
      <c r="FTS97" s="52"/>
      <c r="FTT97" s="52"/>
      <c r="FTU97" s="52"/>
      <c r="FTV97" s="52"/>
      <c r="FTW97" s="52"/>
      <c r="FTX97" s="52"/>
      <c r="FTY97" s="52"/>
      <c r="FTZ97" s="52"/>
      <c r="FUA97" s="52"/>
      <c r="FUB97" s="52"/>
      <c r="FUC97" s="52"/>
      <c r="FUD97" s="52"/>
      <c r="FUE97" s="52"/>
      <c r="FUF97" s="52"/>
      <c r="FUG97" s="52"/>
      <c r="FUH97" s="52"/>
      <c r="FUI97" s="52"/>
      <c r="FUJ97" s="52"/>
      <c r="FUK97" s="52"/>
      <c r="FUL97" s="52"/>
      <c r="FUM97" s="52"/>
      <c r="FUN97" s="52"/>
      <c r="FUO97" s="52"/>
      <c r="FUP97" s="52"/>
      <c r="FUQ97" s="52"/>
      <c r="FUR97" s="52"/>
      <c r="FUS97" s="52"/>
      <c r="FUT97" s="52"/>
      <c r="FUU97" s="52"/>
      <c r="FUV97" s="52"/>
      <c r="FUW97" s="52"/>
      <c r="FUX97" s="52"/>
      <c r="FUY97" s="52"/>
      <c r="FUZ97" s="52"/>
      <c r="FVA97" s="52"/>
      <c r="FVB97" s="52"/>
      <c r="FVC97" s="52"/>
      <c r="FVD97" s="52"/>
      <c r="FVE97" s="52"/>
      <c r="FVF97" s="52"/>
      <c r="FVG97" s="52"/>
      <c r="FVH97" s="52"/>
      <c r="FVI97" s="52"/>
      <c r="FVJ97" s="52"/>
      <c r="FVK97" s="52"/>
      <c r="FVL97" s="52"/>
      <c r="FVM97" s="52"/>
      <c r="FVN97" s="52"/>
      <c r="FVO97" s="52"/>
      <c r="FVP97" s="52"/>
      <c r="FVQ97" s="52"/>
      <c r="FVR97" s="52"/>
      <c r="FVS97" s="52"/>
      <c r="FVT97" s="52"/>
      <c r="FVU97" s="52"/>
      <c r="FVV97" s="52"/>
      <c r="FVW97" s="52"/>
      <c r="FVX97" s="52"/>
      <c r="FVY97" s="52"/>
      <c r="FVZ97" s="52"/>
      <c r="FWA97" s="52"/>
      <c r="FWB97" s="52"/>
      <c r="FWC97" s="52"/>
      <c r="FWD97" s="52"/>
      <c r="FWE97" s="52"/>
      <c r="FWF97" s="52"/>
      <c r="FWG97" s="52"/>
      <c r="FWH97" s="52"/>
      <c r="FWI97" s="52"/>
      <c r="FWJ97" s="52"/>
      <c r="FWK97" s="52"/>
      <c r="FWL97" s="52"/>
      <c r="FWM97" s="52"/>
      <c r="FWN97" s="52"/>
      <c r="FWO97" s="52"/>
      <c r="FWP97" s="52"/>
      <c r="FWQ97" s="52"/>
      <c r="FWR97" s="52"/>
      <c r="FWS97" s="52"/>
      <c r="FWT97" s="52"/>
      <c r="FWU97" s="52"/>
      <c r="FWV97" s="52"/>
      <c r="FWW97" s="52"/>
      <c r="FWX97" s="52"/>
      <c r="FWY97" s="52"/>
      <c r="FWZ97" s="52"/>
      <c r="FXA97" s="52"/>
      <c r="FXB97" s="52"/>
      <c r="FXC97" s="52"/>
      <c r="FXD97" s="52"/>
      <c r="FXE97" s="52"/>
      <c r="FXF97" s="52"/>
      <c r="FXG97" s="52"/>
      <c r="FXH97" s="52"/>
      <c r="FXI97" s="52"/>
      <c r="FXJ97" s="52"/>
      <c r="FXK97" s="52"/>
      <c r="FXL97" s="52"/>
      <c r="FXM97" s="52"/>
      <c r="FXN97" s="52"/>
      <c r="FXO97" s="52"/>
      <c r="FXP97" s="52"/>
      <c r="FXQ97" s="52"/>
      <c r="FXR97" s="52"/>
      <c r="FXS97" s="52"/>
      <c r="FXT97" s="52"/>
      <c r="FXU97" s="52"/>
      <c r="FXV97" s="52"/>
      <c r="FXW97" s="52"/>
      <c r="FXX97" s="52"/>
      <c r="FXY97" s="52"/>
      <c r="FXZ97" s="52"/>
      <c r="FYA97" s="52"/>
      <c r="FYB97" s="52"/>
      <c r="FYC97" s="52"/>
      <c r="FYD97" s="52"/>
      <c r="FYE97" s="52"/>
      <c r="FYF97" s="52"/>
      <c r="FYG97" s="52"/>
      <c r="FYH97" s="52"/>
      <c r="FYI97" s="52"/>
      <c r="FYJ97" s="52"/>
      <c r="FYK97" s="52"/>
      <c r="FYL97" s="52"/>
      <c r="FYM97" s="52"/>
      <c r="FYN97" s="52"/>
      <c r="FYO97" s="52"/>
      <c r="FYP97" s="52"/>
      <c r="FYQ97" s="52"/>
      <c r="FYR97" s="52"/>
      <c r="FYS97" s="52"/>
      <c r="FYT97" s="52"/>
      <c r="FYU97" s="52"/>
      <c r="FYV97" s="52"/>
      <c r="FYW97" s="52"/>
      <c r="FYX97" s="52"/>
      <c r="FYY97" s="52"/>
      <c r="FYZ97" s="52"/>
      <c r="FZA97" s="52"/>
      <c r="FZB97" s="52"/>
      <c r="FZC97" s="52"/>
      <c r="FZD97" s="52"/>
      <c r="FZE97" s="52"/>
      <c r="FZF97" s="52"/>
      <c r="FZG97" s="52"/>
      <c r="FZH97" s="52"/>
      <c r="FZI97" s="52"/>
      <c r="FZJ97" s="52"/>
      <c r="FZK97" s="52"/>
      <c r="FZL97" s="52"/>
      <c r="FZM97" s="52"/>
      <c r="FZN97" s="52"/>
      <c r="FZO97" s="52"/>
      <c r="FZP97" s="52"/>
      <c r="FZQ97" s="52"/>
      <c r="FZR97" s="52"/>
      <c r="FZS97" s="52"/>
      <c r="FZT97" s="52"/>
      <c r="FZU97" s="52"/>
      <c r="FZV97" s="52"/>
      <c r="FZW97" s="52"/>
      <c r="FZX97" s="52"/>
      <c r="FZY97" s="52"/>
      <c r="FZZ97" s="52"/>
      <c r="GAA97" s="52"/>
      <c r="GAB97" s="52"/>
      <c r="GAC97" s="52"/>
      <c r="GAD97" s="52"/>
      <c r="GAE97" s="52"/>
      <c r="GAF97" s="52"/>
      <c r="GAG97" s="52"/>
      <c r="GAH97" s="52"/>
      <c r="GAI97" s="52"/>
      <c r="GAJ97" s="52"/>
      <c r="GAK97" s="52"/>
      <c r="GAL97" s="52"/>
      <c r="GAM97" s="52"/>
      <c r="GAN97" s="52"/>
      <c r="GAO97" s="52"/>
      <c r="GAP97" s="52"/>
      <c r="GAQ97" s="52"/>
      <c r="GAR97" s="52"/>
      <c r="GAS97" s="52"/>
      <c r="GAT97" s="52"/>
      <c r="GAU97" s="52"/>
      <c r="GAV97" s="52"/>
      <c r="GAW97" s="52"/>
      <c r="GAX97" s="52"/>
      <c r="GAY97" s="52"/>
      <c r="GAZ97" s="52"/>
      <c r="GBA97" s="52"/>
      <c r="GBB97" s="52"/>
      <c r="GBC97" s="52"/>
      <c r="GBD97" s="52"/>
      <c r="GBE97" s="52"/>
      <c r="GBF97" s="52"/>
      <c r="GBG97" s="52"/>
      <c r="GBH97" s="52"/>
      <c r="GBI97" s="52"/>
      <c r="GBJ97" s="52"/>
      <c r="GBK97" s="52"/>
      <c r="GBL97" s="52"/>
      <c r="GBM97" s="52"/>
      <c r="GBN97" s="52"/>
      <c r="GBO97" s="52"/>
      <c r="GBP97" s="52"/>
      <c r="GBQ97" s="52"/>
      <c r="GBR97" s="52"/>
      <c r="GBS97" s="52"/>
      <c r="GBT97" s="52"/>
      <c r="GBU97" s="52"/>
      <c r="GBV97" s="52"/>
      <c r="GBW97" s="52"/>
      <c r="GBX97" s="52"/>
      <c r="GBY97" s="52"/>
      <c r="GBZ97" s="52"/>
      <c r="GCA97" s="52"/>
      <c r="GCB97" s="52"/>
      <c r="GCC97" s="52"/>
      <c r="GCD97" s="52"/>
      <c r="GCE97" s="52"/>
      <c r="GCF97" s="52"/>
      <c r="GCG97" s="52"/>
      <c r="GCH97" s="52"/>
      <c r="GCI97" s="52"/>
      <c r="GCJ97" s="52"/>
      <c r="GCK97" s="52"/>
      <c r="GCL97" s="52"/>
      <c r="GCM97" s="52"/>
      <c r="GCN97" s="52"/>
      <c r="GCO97" s="52"/>
      <c r="GCP97" s="52"/>
      <c r="GCQ97" s="52"/>
      <c r="GCR97" s="52"/>
      <c r="GCS97" s="52"/>
      <c r="GCT97" s="52"/>
      <c r="GCU97" s="52"/>
      <c r="GCV97" s="52"/>
      <c r="GCW97" s="52"/>
      <c r="GCX97" s="52"/>
      <c r="GCY97" s="52"/>
      <c r="GCZ97" s="52"/>
      <c r="GDA97" s="52"/>
      <c r="GDB97" s="52"/>
      <c r="GDC97" s="52"/>
      <c r="GDD97" s="52"/>
      <c r="GDE97" s="52"/>
      <c r="GDF97" s="52"/>
      <c r="GDG97" s="52"/>
      <c r="GDH97" s="52"/>
      <c r="GDI97" s="52"/>
      <c r="GDJ97" s="52"/>
      <c r="GDK97" s="52"/>
      <c r="GDL97" s="52"/>
      <c r="GDM97" s="52"/>
      <c r="GDN97" s="52"/>
      <c r="GDO97" s="52"/>
      <c r="GDP97" s="52"/>
      <c r="GDQ97" s="52"/>
      <c r="GDR97" s="52"/>
      <c r="GDS97" s="52"/>
      <c r="GDT97" s="52"/>
      <c r="GDU97" s="52"/>
      <c r="GDV97" s="52"/>
      <c r="GDW97" s="52"/>
      <c r="GDX97" s="52"/>
      <c r="GDY97" s="52"/>
      <c r="GDZ97" s="52"/>
      <c r="GEA97" s="52"/>
      <c r="GEB97" s="52"/>
      <c r="GEC97" s="52"/>
      <c r="GED97" s="52"/>
      <c r="GEE97" s="52"/>
      <c r="GEF97" s="52"/>
      <c r="GEG97" s="52"/>
      <c r="GEH97" s="52"/>
      <c r="GEI97" s="52"/>
      <c r="GEJ97" s="52"/>
      <c r="GEK97" s="52"/>
      <c r="GEL97" s="52"/>
      <c r="GEM97" s="52"/>
      <c r="GEN97" s="52"/>
      <c r="GEO97" s="52"/>
      <c r="GEP97" s="52"/>
      <c r="GEQ97" s="52"/>
      <c r="GER97" s="52"/>
      <c r="GES97" s="52"/>
      <c r="GET97" s="52"/>
      <c r="GEU97" s="52"/>
      <c r="GEV97" s="52"/>
      <c r="GEW97" s="52"/>
      <c r="GEX97" s="52"/>
      <c r="GEY97" s="52"/>
      <c r="GEZ97" s="52"/>
      <c r="GFA97" s="52"/>
      <c r="GFB97" s="52"/>
      <c r="GFC97" s="52"/>
      <c r="GFD97" s="52"/>
      <c r="GFE97" s="52"/>
      <c r="GFF97" s="52"/>
      <c r="GFG97" s="52"/>
      <c r="GFH97" s="52"/>
      <c r="GFI97" s="52"/>
      <c r="GFJ97" s="52"/>
      <c r="GFK97" s="52"/>
      <c r="GFL97" s="52"/>
      <c r="GFM97" s="52"/>
      <c r="GFN97" s="52"/>
      <c r="GFO97" s="52"/>
      <c r="GFP97" s="52"/>
      <c r="GFQ97" s="52"/>
      <c r="GFR97" s="52"/>
      <c r="GFS97" s="52"/>
      <c r="GFT97" s="52"/>
      <c r="GFU97" s="52"/>
      <c r="GFV97" s="52"/>
      <c r="GFW97" s="52"/>
      <c r="GFX97" s="52"/>
      <c r="GFY97" s="52"/>
      <c r="GFZ97" s="52"/>
      <c r="GGA97" s="52"/>
      <c r="GGB97" s="52"/>
      <c r="GGC97" s="52"/>
      <c r="GGD97" s="52"/>
      <c r="GGE97" s="52"/>
      <c r="GGF97" s="52"/>
      <c r="GGG97" s="52"/>
      <c r="GGH97" s="52"/>
      <c r="GGI97" s="52"/>
      <c r="GGJ97" s="52"/>
      <c r="GGK97" s="52"/>
      <c r="GGL97" s="52"/>
      <c r="GGM97" s="52"/>
      <c r="GGN97" s="52"/>
      <c r="GGO97" s="52"/>
      <c r="GGP97" s="52"/>
      <c r="GGQ97" s="52"/>
      <c r="GGR97" s="52"/>
      <c r="GGS97" s="52"/>
      <c r="GGT97" s="52"/>
      <c r="GGU97" s="52"/>
      <c r="GGV97" s="52"/>
      <c r="GGW97" s="52"/>
      <c r="GGX97" s="52"/>
      <c r="GGY97" s="52"/>
      <c r="GGZ97" s="52"/>
      <c r="GHA97" s="52"/>
      <c r="GHB97" s="52"/>
      <c r="GHC97" s="52"/>
      <c r="GHD97" s="52"/>
      <c r="GHE97" s="52"/>
      <c r="GHF97" s="52"/>
      <c r="GHG97" s="52"/>
      <c r="GHH97" s="52"/>
      <c r="GHI97" s="52"/>
      <c r="GHJ97" s="52"/>
      <c r="GHK97" s="52"/>
      <c r="GHL97" s="52"/>
      <c r="GHM97" s="52"/>
      <c r="GHN97" s="52"/>
      <c r="GHO97" s="52"/>
      <c r="GHP97" s="52"/>
      <c r="GHQ97" s="52"/>
      <c r="GHR97" s="52"/>
      <c r="GHS97" s="52"/>
      <c r="GHT97" s="52"/>
      <c r="GHU97" s="52"/>
      <c r="GHV97" s="52"/>
      <c r="GHW97" s="52"/>
      <c r="GHX97" s="52"/>
      <c r="GHY97" s="52"/>
      <c r="GHZ97" s="52"/>
      <c r="GIA97" s="52"/>
      <c r="GIB97" s="52"/>
      <c r="GIC97" s="52"/>
      <c r="GID97" s="52"/>
      <c r="GIE97" s="52"/>
      <c r="GIF97" s="52"/>
      <c r="GIG97" s="52"/>
      <c r="GIH97" s="52"/>
      <c r="GII97" s="52"/>
      <c r="GIJ97" s="52"/>
      <c r="GIK97" s="52"/>
      <c r="GIL97" s="52"/>
      <c r="GIM97" s="52"/>
      <c r="GIN97" s="52"/>
      <c r="GIO97" s="52"/>
      <c r="GIP97" s="52"/>
      <c r="GIQ97" s="52"/>
      <c r="GIR97" s="52"/>
      <c r="GIS97" s="52"/>
      <c r="GIT97" s="52"/>
      <c r="GIU97" s="52"/>
      <c r="GIV97" s="52"/>
      <c r="GIW97" s="52"/>
      <c r="GIX97" s="52"/>
      <c r="GIY97" s="52"/>
      <c r="GIZ97" s="52"/>
      <c r="GJA97" s="52"/>
      <c r="GJB97" s="52"/>
      <c r="GJC97" s="52"/>
      <c r="GJD97" s="52"/>
      <c r="GJE97" s="52"/>
      <c r="GJF97" s="52"/>
      <c r="GJG97" s="52"/>
      <c r="GJH97" s="52"/>
      <c r="GJI97" s="52"/>
      <c r="GJJ97" s="52"/>
      <c r="GJK97" s="52"/>
      <c r="GJL97" s="52"/>
      <c r="GJM97" s="52"/>
      <c r="GJN97" s="52"/>
      <c r="GJO97" s="52"/>
      <c r="GJP97" s="52"/>
      <c r="GJQ97" s="52"/>
      <c r="GJR97" s="52"/>
      <c r="GJS97" s="52"/>
      <c r="GJT97" s="52"/>
      <c r="GJU97" s="52"/>
      <c r="GJV97" s="52"/>
      <c r="GJW97" s="52"/>
      <c r="GJX97" s="52"/>
      <c r="GJY97" s="52"/>
      <c r="GJZ97" s="52"/>
      <c r="GKA97" s="52"/>
      <c r="GKB97" s="52"/>
      <c r="GKC97" s="52"/>
      <c r="GKD97" s="52"/>
      <c r="GKE97" s="52"/>
      <c r="GKF97" s="52"/>
      <c r="GKG97" s="52"/>
      <c r="GKH97" s="52"/>
      <c r="GKI97" s="52"/>
      <c r="GKJ97" s="52"/>
      <c r="GKK97" s="52"/>
      <c r="GKL97" s="52"/>
      <c r="GKM97" s="52"/>
      <c r="GKN97" s="52"/>
      <c r="GKO97" s="52"/>
      <c r="GKP97" s="52"/>
      <c r="GKQ97" s="52"/>
      <c r="GKR97" s="52"/>
      <c r="GKS97" s="52"/>
      <c r="GKT97" s="52"/>
      <c r="GKU97" s="52"/>
      <c r="GKV97" s="52"/>
      <c r="GKW97" s="52"/>
      <c r="GKX97" s="52"/>
      <c r="GKY97" s="52"/>
      <c r="GKZ97" s="52"/>
      <c r="GLA97" s="52"/>
      <c r="GLB97" s="52"/>
      <c r="GLC97" s="52"/>
      <c r="GLD97" s="52"/>
      <c r="GLE97" s="52"/>
      <c r="GLF97" s="52"/>
      <c r="GLG97" s="52"/>
      <c r="GLH97" s="52"/>
      <c r="GLI97" s="52"/>
      <c r="GLJ97" s="52"/>
      <c r="GLK97" s="52"/>
      <c r="GLL97" s="52"/>
      <c r="GLM97" s="52"/>
      <c r="GLN97" s="52"/>
      <c r="GLO97" s="52"/>
      <c r="GLP97" s="52"/>
      <c r="GLQ97" s="52"/>
      <c r="GLR97" s="52"/>
      <c r="GLS97" s="52"/>
      <c r="GLT97" s="52"/>
      <c r="GLU97" s="52"/>
      <c r="GLV97" s="52"/>
      <c r="GLW97" s="52"/>
      <c r="GLX97" s="52"/>
      <c r="GLY97" s="52"/>
      <c r="GLZ97" s="52"/>
      <c r="GMA97" s="52"/>
      <c r="GMB97" s="52"/>
      <c r="GMC97" s="52"/>
      <c r="GMD97" s="52"/>
      <c r="GME97" s="52"/>
      <c r="GMF97" s="52"/>
      <c r="GMG97" s="52"/>
      <c r="GMH97" s="52"/>
      <c r="GMI97" s="52"/>
      <c r="GMJ97" s="52"/>
      <c r="GMK97" s="52"/>
      <c r="GML97" s="52"/>
      <c r="GMM97" s="52"/>
      <c r="GMN97" s="52"/>
      <c r="GMO97" s="52"/>
      <c r="GMP97" s="52"/>
      <c r="GMQ97" s="52"/>
      <c r="GMR97" s="52"/>
      <c r="GMS97" s="52"/>
      <c r="GMT97" s="52"/>
      <c r="GMU97" s="52"/>
      <c r="GMV97" s="52"/>
      <c r="GMW97" s="52"/>
      <c r="GMX97" s="52"/>
      <c r="GMY97" s="52"/>
      <c r="GMZ97" s="52"/>
      <c r="GNA97" s="52"/>
      <c r="GNB97" s="52"/>
      <c r="GNC97" s="52"/>
      <c r="GND97" s="52"/>
      <c r="GNE97" s="52"/>
      <c r="GNF97" s="52"/>
      <c r="GNG97" s="52"/>
      <c r="GNH97" s="52"/>
      <c r="GNI97" s="52"/>
      <c r="GNJ97" s="52"/>
      <c r="GNK97" s="52"/>
      <c r="GNL97" s="52"/>
      <c r="GNM97" s="52"/>
      <c r="GNN97" s="52"/>
      <c r="GNO97" s="52"/>
      <c r="GNP97" s="52"/>
      <c r="GNQ97" s="52"/>
      <c r="GNR97" s="52"/>
      <c r="GNS97" s="52"/>
      <c r="GNT97" s="52"/>
      <c r="GNU97" s="52"/>
      <c r="GNV97" s="52"/>
      <c r="GNW97" s="52"/>
      <c r="GNX97" s="52"/>
      <c r="GNY97" s="52"/>
      <c r="GNZ97" s="52"/>
      <c r="GOA97" s="52"/>
      <c r="GOB97" s="52"/>
      <c r="GOC97" s="52"/>
      <c r="GOD97" s="52"/>
      <c r="GOE97" s="52"/>
      <c r="GOF97" s="52"/>
      <c r="GOG97" s="52"/>
      <c r="GOH97" s="52"/>
      <c r="GOI97" s="52"/>
      <c r="GOJ97" s="52"/>
      <c r="GOK97" s="52"/>
      <c r="GOL97" s="52"/>
      <c r="GOM97" s="52"/>
      <c r="GON97" s="52"/>
      <c r="GOO97" s="52"/>
      <c r="GOP97" s="52"/>
      <c r="GOQ97" s="52"/>
      <c r="GOR97" s="52"/>
      <c r="GOS97" s="52"/>
      <c r="GOT97" s="52"/>
      <c r="GOU97" s="52"/>
      <c r="GOV97" s="52"/>
      <c r="GOW97" s="52"/>
      <c r="GOX97" s="52"/>
      <c r="GOY97" s="52"/>
      <c r="GOZ97" s="52"/>
      <c r="GPA97" s="52"/>
      <c r="GPB97" s="52"/>
      <c r="GPC97" s="52"/>
      <c r="GPD97" s="52"/>
      <c r="GPE97" s="52"/>
      <c r="GPF97" s="52"/>
      <c r="GPG97" s="52"/>
      <c r="GPH97" s="52"/>
      <c r="GPI97" s="52"/>
      <c r="GPJ97" s="52"/>
      <c r="GPK97" s="52"/>
      <c r="GPL97" s="52"/>
      <c r="GPM97" s="52"/>
      <c r="GPN97" s="52"/>
      <c r="GPO97" s="52"/>
      <c r="GPP97" s="52"/>
      <c r="GPQ97" s="52"/>
      <c r="GPR97" s="52"/>
      <c r="GPS97" s="52"/>
      <c r="GPT97" s="52"/>
      <c r="GPU97" s="52"/>
      <c r="GPV97" s="52"/>
      <c r="GPW97" s="52"/>
      <c r="GPX97" s="52"/>
      <c r="GPY97" s="52"/>
      <c r="GPZ97" s="52"/>
      <c r="GQA97" s="52"/>
      <c r="GQB97" s="52"/>
      <c r="GQC97" s="52"/>
      <c r="GQD97" s="52"/>
      <c r="GQE97" s="52"/>
      <c r="GQF97" s="52"/>
      <c r="GQG97" s="52"/>
      <c r="GQH97" s="52"/>
      <c r="GQI97" s="52"/>
      <c r="GQJ97" s="52"/>
      <c r="GQK97" s="52"/>
      <c r="GQL97" s="52"/>
      <c r="GQM97" s="52"/>
      <c r="GQN97" s="52"/>
      <c r="GQO97" s="52"/>
      <c r="GQP97" s="52"/>
      <c r="GQQ97" s="52"/>
      <c r="GQR97" s="52"/>
      <c r="GQS97" s="52"/>
      <c r="GQT97" s="52"/>
      <c r="GQU97" s="52"/>
      <c r="GQV97" s="52"/>
      <c r="GQW97" s="52"/>
      <c r="GQX97" s="52"/>
      <c r="GQY97" s="52"/>
      <c r="GQZ97" s="52"/>
      <c r="GRA97" s="52"/>
      <c r="GRB97" s="52"/>
      <c r="GRC97" s="52"/>
      <c r="GRD97" s="52"/>
      <c r="GRE97" s="52"/>
      <c r="GRF97" s="52"/>
      <c r="GRG97" s="52"/>
      <c r="GRH97" s="52"/>
      <c r="GRI97" s="52"/>
      <c r="GRJ97" s="52"/>
      <c r="GRK97" s="52"/>
      <c r="GRL97" s="52"/>
      <c r="GRM97" s="52"/>
      <c r="GRN97" s="52"/>
      <c r="GRO97" s="52"/>
      <c r="GRP97" s="52"/>
      <c r="GRQ97" s="52"/>
      <c r="GRR97" s="52"/>
      <c r="GRS97" s="52"/>
      <c r="GRT97" s="52"/>
      <c r="GRU97" s="52"/>
      <c r="GRV97" s="52"/>
      <c r="GRW97" s="52"/>
      <c r="GRX97" s="52"/>
      <c r="GRY97" s="52"/>
      <c r="GRZ97" s="52"/>
      <c r="GSA97" s="52"/>
      <c r="GSB97" s="52"/>
      <c r="GSC97" s="52"/>
      <c r="GSD97" s="52"/>
      <c r="GSE97" s="52"/>
      <c r="GSF97" s="52"/>
      <c r="GSG97" s="52"/>
      <c r="GSH97" s="52"/>
      <c r="GSI97" s="52"/>
      <c r="GSJ97" s="52"/>
      <c r="GSK97" s="52"/>
      <c r="GSL97" s="52"/>
      <c r="GSM97" s="52"/>
      <c r="GSN97" s="52"/>
      <c r="GSO97" s="52"/>
      <c r="GSP97" s="52"/>
      <c r="GSQ97" s="52"/>
      <c r="GSR97" s="52"/>
      <c r="GSS97" s="52"/>
      <c r="GST97" s="52"/>
      <c r="GSU97" s="52"/>
      <c r="GSV97" s="52"/>
      <c r="GSW97" s="52"/>
      <c r="GSX97" s="52"/>
      <c r="GSY97" s="52"/>
      <c r="GSZ97" s="52"/>
      <c r="GTA97" s="52"/>
      <c r="GTB97" s="52"/>
      <c r="GTC97" s="52"/>
      <c r="GTD97" s="52"/>
      <c r="GTE97" s="52"/>
      <c r="GTF97" s="52"/>
      <c r="GTG97" s="52"/>
      <c r="GTH97" s="52"/>
      <c r="GTI97" s="52"/>
      <c r="GTJ97" s="52"/>
      <c r="GTK97" s="52"/>
      <c r="GTL97" s="52"/>
      <c r="GTM97" s="52"/>
      <c r="GTN97" s="52"/>
      <c r="GTO97" s="52"/>
      <c r="GTP97" s="52"/>
      <c r="GTQ97" s="52"/>
      <c r="GTR97" s="52"/>
      <c r="GTS97" s="52"/>
      <c r="GTT97" s="52"/>
      <c r="GTU97" s="52"/>
      <c r="GTV97" s="52"/>
      <c r="GTW97" s="52"/>
      <c r="GTX97" s="52"/>
      <c r="GTY97" s="52"/>
      <c r="GTZ97" s="52"/>
      <c r="GUA97" s="52"/>
      <c r="GUB97" s="52"/>
      <c r="GUC97" s="52"/>
      <c r="GUD97" s="52"/>
      <c r="GUE97" s="52"/>
      <c r="GUF97" s="52"/>
      <c r="GUG97" s="52"/>
      <c r="GUH97" s="52"/>
      <c r="GUI97" s="52"/>
      <c r="GUJ97" s="52"/>
      <c r="GUK97" s="52"/>
      <c r="GUL97" s="52"/>
      <c r="GUM97" s="52"/>
      <c r="GUN97" s="52"/>
      <c r="GUO97" s="52"/>
      <c r="GUP97" s="52"/>
      <c r="GUQ97" s="52"/>
      <c r="GUR97" s="52"/>
      <c r="GUS97" s="52"/>
      <c r="GUT97" s="52"/>
      <c r="GUU97" s="52"/>
      <c r="GUV97" s="52"/>
      <c r="GUW97" s="52"/>
      <c r="GUX97" s="52"/>
      <c r="GUY97" s="52"/>
      <c r="GUZ97" s="52"/>
      <c r="GVA97" s="52"/>
      <c r="GVB97" s="52"/>
      <c r="GVC97" s="52"/>
      <c r="GVD97" s="52"/>
      <c r="GVE97" s="52"/>
      <c r="GVF97" s="52"/>
      <c r="GVG97" s="52"/>
      <c r="GVH97" s="52"/>
      <c r="GVI97" s="52"/>
      <c r="GVJ97" s="52"/>
      <c r="GVK97" s="52"/>
      <c r="GVL97" s="52"/>
      <c r="GVM97" s="52"/>
      <c r="GVN97" s="52"/>
      <c r="GVO97" s="52"/>
      <c r="GVP97" s="52"/>
      <c r="GVQ97" s="52"/>
      <c r="GVR97" s="52"/>
      <c r="GVS97" s="52"/>
      <c r="GVT97" s="52"/>
      <c r="GVU97" s="52"/>
      <c r="GVV97" s="52"/>
      <c r="GVW97" s="52"/>
      <c r="GVX97" s="52"/>
      <c r="GVY97" s="52"/>
      <c r="GVZ97" s="52"/>
      <c r="GWA97" s="52"/>
      <c r="GWB97" s="52"/>
      <c r="GWC97" s="52"/>
      <c r="GWD97" s="52"/>
      <c r="GWE97" s="52"/>
      <c r="GWF97" s="52"/>
      <c r="GWG97" s="52"/>
      <c r="GWH97" s="52"/>
      <c r="GWI97" s="52"/>
      <c r="GWJ97" s="52"/>
      <c r="GWK97" s="52"/>
      <c r="GWL97" s="52"/>
      <c r="GWM97" s="52"/>
      <c r="GWN97" s="52"/>
      <c r="GWO97" s="52"/>
      <c r="GWP97" s="52"/>
      <c r="GWQ97" s="52"/>
      <c r="GWR97" s="52"/>
      <c r="GWS97" s="52"/>
      <c r="GWT97" s="52"/>
      <c r="GWU97" s="52"/>
      <c r="GWV97" s="52"/>
      <c r="GWW97" s="52"/>
      <c r="GWX97" s="52"/>
      <c r="GWY97" s="52"/>
      <c r="GWZ97" s="52"/>
      <c r="GXA97" s="52"/>
      <c r="GXB97" s="52"/>
      <c r="GXC97" s="52"/>
      <c r="GXD97" s="52"/>
      <c r="GXE97" s="52"/>
      <c r="GXF97" s="52"/>
      <c r="GXG97" s="52"/>
      <c r="GXH97" s="52"/>
      <c r="GXI97" s="52"/>
      <c r="GXJ97" s="52"/>
      <c r="GXK97" s="52"/>
      <c r="GXL97" s="52"/>
      <c r="GXM97" s="52"/>
      <c r="GXN97" s="52"/>
      <c r="GXO97" s="52"/>
      <c r="GXP97" s="52"/>
      <c r="GXQ97" s="52"/>
      <c r="GXR97" s="52"/>
      <c r="GXS97" s="52"/>
      <c r="GXT97" s="52"/>
      <c r="GXU97" s="52"/>
      <c r="GXV97" s="52"/>
      <c r="GXW97" s="52"/>
      <c r="GXX97" s="52"/>
      <c r="GXY97" s="52"/>
      <c r="GXZ97" s="52"/>
      <c r="GYA97" s="52"/>
      <c r="GYB97" s="52"/>
      <c r="GYC97" s="52"/>
      <c r="GYD97" s="52"/>
      <c r="GYE97" s="52"/>
      <c r="GYF97" s="52"/>
      <c r="GYG97" s="52"/>
      <c r="GYH97" s="52"/>
      <c r="GYI97" s="52"/>
      <c r="GYJ97" s="52"/>
      <c r="GYK97" s="52"/>
      <c r="GYL97" s="52"/>
      <c r="GYM97" s="52"/>
      <c r="GYN97" s="52"/>
      <c r="GYO97" s="52"/>
      <c r="GYP97" s="52"/>
      <c r="GYQ97" s="52"/>
      <c r="GYR97" s="52"/>
      <c r="GYS97" s="52"/>
      <c r="GYT97" s="52"/>
      <c r="GYU97" s="52"/>
      <c r="GYV97" s="52"/>
      <c r="GYW97" s="52"/>
      <c r="GYX97" s="52"/>
      <c r="GYY97" s="52"/>
      <c r="GYZ97" s="52"/>
      <c r="GZA97" s="52"/>
      <c r="GZB97" s="52"/>
      <c r="GZC97" s="52"/>
      <c r="GZD97" s="52"/>
      <c r="GZE97" s="52"/>
      <c r="GZF97" s="52"/>
      <c r="GZG97" s="52"/>
      <c r="GZH97" s="52"/>
      <c r="GZI97" s="52"/>
      <c r="GZJ97" s="52"/>
      <c r="GZK97" s="52"/>
      <c r="GZL97" s="52"/>
      <c r="GZM97" s="52"/>
      <c r="GZN97" s="52"/>
      <c r="GZO97" s="52"/>
      <c r="GZP97" s="52"/>
      <c r="GZQ97" s="52"/>
      <c r="GZR97" s="52"/>
      <c r="GZS97" s="52"/>
      <c r="GZT97" s="52"/>
      <c r="GZU97" s="52"/>
      <c r="GZV97" s="52"/>
      <c r="GZW97" s="52"/>
      <c r="GZX97" s="52"/>
      <c r="GZY97" s="52"/>
      <c r="GZZ97" s="52"/>
      <c r="HAA97" s="52"/>
      <c r="HAB97" s="52"/>
      <c r="HAC97" s="52"/>
      <c r="HAD97" s="52"/>
      <c r="HAE97" s="52"/>
      <c r="HAF97" s="52"/>
      <c r="HAG97" s="52"/>
      <c r="HAH97" s="52"/>
      <c r="HAI97" s="52"/>
      <c r="HAJ97" s="52"/>
      <c r="HAK97" s="52"/>
      <c r="HAL97" s="52"/>
      <c r="HAM97" s="52"/>
      <c r="HAN97" s="52"/>
      <c r="HAO97" s="52"/>
      <c r="HAP97" s="52"/>
      <c r="HAQ97" s="52"/>
      <c r="HAR97" s="52"/>
      <c r="HAS97" s="52"/>
      <c r="HAT97" s="52"/>
      <c r="HAU97" s="52"/>
      <c r="HAV97" s="52"/>
      <c r="HAW97" s="52"/>
      <c r="HAX97" s="52"/>
      <c r="HAY97" s="52"/>
      <c r="HAZ97" s="52"/>
      <c r="HBA97" s="52"/>
      <c r="HBB97" s="52"/>
      <c r="HBC97" s="52"/>
      <c r="HBD97" s="52"/>
      <c r="HBE97" s="52"/>
      <c r="HBF97" s="52"/>
      <c r="HBG97" s="52"/>
      <c r="HBH97" s="52"/>
      <c r="HBI97" s="52"/>
      <c r="HBJ97" s="52"/>
      <c r="HBK97" s="52"/>
      <c r="HBL97" s="52"/>
      <c r="HBM97" s="52"/>
      <c r="HBN97" s="52"/>
      <c r="HBO97" s="52"/>
      <c r="HBP97" s="52"/>
      <c r="HBQ97" s="52"/>
      <c r="HBR97" s="52"/>
      <c r="HBS97" s="52"/>
      <c r="HBT97" s="52"/>
      <c r="HBU97" s="52"/>
      <c r="HBV97" s="52"/>
      <c r="HBW97" s="52"/>
      <c r="HBX97" s="52"/>
      <c r="HBY97" s="52"/>
      <c r="HBZ97" s="52"/>
      <c r="HCA97" s="52"/>
      <c r="HCB97" s="52"/>
      <c r="HCC97" s="52"/>
      <c r="HCD97" s="52"/>
      <c r="HCE97" s="52"/>
      <c r="HCF97" s="52"/>
      <c r="HCG97" s="52"/>
      <c r="HCH97" s="52"/>
      <c r="HCI97" s="52"/>
      <c r="HCJ97" s="52"/>
      <c r="HCK97" s="52"/>
      <c r="HCL97" s="52"/>
      <c r="HCM97" s="52"/>
      <c r="HCN97" s="52"/>
      <c r="HCO97" s="52"/>
      <c r="HCP97" s="52"/>
      <c r="HCQ97" s="52"/>
      <c r="HCR97" s="52"/>
      <c r="HCS97" s="52"/>
      <c r="HCT97" s="52"/>
      <c r="HCU97" s="52"/>
      <c r="HCV97" s="52"/>
      <c r="HCW97" s="52"/>
      <c r="HCX97" s="52"/>
      <c r="HCY97" s="52"/>
      <c r="HCZ97" s="52"/>
      <c r="HDA97" s="52"/>
      <c r="HDB97" s="52"/>
      <c r="HDC97" s="52"/>
      <c r="HDD97" s="52"/>
      <c r="HDE97" s="52"/>
      <c r="HDF97" s="52"/>
      <c r="HDG97" s="52"/>
      <c r="HDH97" s="52"/>
      <c r="HDI97" s="52"/>
      <c r="HDJ97" s="52"/>
      <c r="HDK97" s="52"/>
      <c r="HDL97" s="52"/>
      <c r="HDM97" s="52"/>
      <c r="HDN97" s="52"/>
      <c r="HDO97" s="52"/>
      <c r="HDP97" s="52"/>
      <c r="HDQ97" s="52"/>
      <c r="HDR97" s="52"/>
      <c r="HDS97" s="52"/>
      <c r="HDT97" s="52"/>
      <c r="HDU97" s="52"/>
      <c r="HDV97" s="52"/>
      <c r="HDW97" s="52"/>
      <c r="HDX97" s="52"/>
      <c r="HDY97" s="52"/>
      <c r="HDZ97" s="52"/>
      <c r="HEA97" s="52"/>
      <c r="HEB97" s="52"/>
      <c r="HEC97" s="52"/>
      <c r="HED97" s="52"/>
      <c r="HEE97" s="52"/>
      <c r="HEF97" s="52"/>
      <c r="HEG97" s="52"/>
      <c r="HEH97" s="52"/>
      <c r="HEI97" s="52"/>
      <c r="HEJ97" s="52"/>
      <c r="HEK97" s="52"/>
      <c r="HEL97" s="52"/>
      <c r="HEM97" s="52"/>
      <c r="HEN97" s="52"/>
      <c r="HEO97" s="52"/>
      <c r="HEP97" s="52"/>
      <c r="HEQ97" s="52"/>
      <c r="HER97" s="52"/>
      <c r="HES97" s="52"/>
      <c r="HET97" s="52"/>
      <c r="HEU97" s="52"/>
      <c r="HEV97" s="52"/>
      <c r="HEW97" s="52"/>
      <c r="HEX97" s="52"/>
      <c r="HEY97" s="52"/>
      <c r="HEZ97" s="52"/>
      <c r="HFA97" s="52"/>
      <c r="HFB97" s="52"/>
      <c r="HFC97" s="52"/>
      <c r="HFD97" s="52"/>
      <c r="HFE97" s="52"/>
      <c r="HFF97" s="52"/>
      <c r="HFG97" s="52"/>
      <c r="HFH97" s="52"/>
      <c r="HFI97" s="52"/>
      <c r="HFJ97" s="52"/>
      <c r="HFK97" s="52"/>
      <c r="HFL97" s="52"/>
      <c r="HFM97" s="52"/>
      <c r="HFN97" s="52"/>
      <c r="HFO97" s="52"/>
      <c r="HFP97" s="52"/>
      <c r="HFQ97" s="52"/>
      <c r="HFR97" s="52"/>
      <c r="HFS97" s="52"/>
      <c r="HFT97" s="52"/>
      <c r="HFU97" s="52"/>
      <c r="HFV97" s="52"/>
      <c r="HFW97" s="52"/>
      <c r="HFX97" s="52"/>
      <c r="HFY97" s="52"/>
      <c r="HFZ97" s="52"/>
      <c r="HGA97" s="52"/>
      <c r="HGB97" s="52"/>
      <c r="HGC97" s="52"/>
      <c r="HGD97" s="52"/>
      <c r="HGE97" s="52"/>
      <c r="HGF97" s="52"/>
      <c r="HGG97" s="52"/>
      <c r="HGH97" s="52"/>
      <c r="HGI97" s="52"/>
      <c r="HGJ97" s="52"/>
      <c r="HGK97" s="52"/>
      <c r="HGL97" s="52"/>
      <c r="HGM97" s="52"/>
      <c r="HGN97" s="52"/>
      <c r="HGO97" s="52"/>
      <c r="HGP97" s="52"/>
      <c r="HGQ97" s="52"/>
      <c r="HGR97" s="52"/>
      <c r="HGS97" s="52"/>
      <c r="HGT97" s="52"/>
      <c r="HGU97" s="52"/>
      <c r="HGV97" s="52"/>
      <c r="HGW97" s="52"/>
      <c r="HGX97" s="52"/>
      <c r="HGY97" s="52"/>
      <c r="HGZ97" s="52"/>
      <c r="HHA97" s="52"/>
      <c r="HHB97" s="52"/>
      <c r="HHC97" s="52"/>
      <c r="HHD97" s="52"/>
      <c r="HHE97" s="52"/>
      <c r="HHF97" s="52"/>
      <c r="HHG97" s="52"/>
      <c r="HHH97" s="52"/>
      <c r="HHI97" s="52"/>
      <c r="HHJ97" s="52"/>
      <c r="HHK97" s="52"/>
      <c r="HHL97" s="52"/>
      <c r="HHM97" s="52"/>
      <c r="HHN97" s="52"/>
      <c r="HHO97" s="52"/>
      <c r="HHP97" s="52"/>
      <c r="HHQ97" s="52"/>
      <c r="HHR97" s="52"/>
      <c r="HHS97" s="52"/>
      <c r="HHT97" s="52"/>
      <c r="HHU97" s="52"/>
      <c r="HHV97" s="52"/>
      <c r="HHW97" s="52"/>
      <c r="HHX97" s="52"/>
      <c r="HHY97" s="52"/>
      <c r="HHZ97" s="52"/>
      <c r="HIA97" s="52"/>
      <c r="HIB97" s="52"/>
      <c r="HIC97" s="52"/>
      <c r="HID97" s="52"/>
      <c r="HIE97" s="52"/>
      <c r="HIF97" s="52"/>
      <c r="HIG97" s="52"/>
      <c r="HIH97" s="52"/>
      <c r="HII97" s="52"/>
      <c r="HIJ97" s="52"/>
      <c r="HIK97" s="52"/>
      <c r="HIL97" s="52"/>
      <c r="HIM97" s="52"/>
      <c r="HIN97" s="52"/>
      <c r="HIO97" s="52"/>
      <c r="HIP97" s="52"/>
      <c r="HIQ97" s="52"/>
      <c r="HIR97" s="52"/>
      <c r="HIS97" s="52"/>
      <c r="HIT97" s="52"/>
      <c r="HIU97" s="52"/>
      <c r="HIV97" s="52"/>
      <c r="HIW97" s="52"/>
      <c r="HIX97" s="52"/>
      <c r="HIY97" s="52"/>
      <c r="HIZ97" s="52"/>
      <c r="HJA97" s="52"/>
      <c r="HJB97" s="52"/>
      <c r="HJC97" s="52"/>
      <c r="HJD97" s="52"/>
      <c r="HJE97" s="52"/>
      <c r="HJF97" s="52"/>
      <c r="HJG97" s="52"/>
      <c r="HJH97" s="52"/>
      <c r="HJI97" s="52"/>
      <c r="HJJ97" s="52"/>
      <c r="HJK97" s="52"/>
      <c r="HJL97" s="52"/>
      <c r="HJM97" s="52"/>
      <c r="HJN97" s="52"/>
      <c r="HJO97" s="52"/>
      <c r="HJP97" s="52"/>
      <c r="HJQ97" s="52"/>
      <c r="HJR97" s="52"/>
      <c r="HJS97" s="52"/>
      <c r="HJT97" s="52"/>
      <c r="HJU97" s="52"/>
      <c r="HJV97" s="52"/>
      <c r="HJW97" s="52"/>
      <c r="HJX97" s="52"/>
      <c r="HJY97" s="52"/>
      <c r="HJZ97" s="52"/>
      <c r="HKA97" s="52"/>
      <c r="HKB97" s="52"/>
      <c r="HKC97" s="52"/>
      <c r="HKD97" s="52"/>
      <c r="HKE97" s="52"/>
      <c r="HKF97" s="52"/>
      <c r="HKG97" s="52"/>
      <c r="HKH97" s="52"/>
      <c r="HKI97" s="52"/>
      <c r="HKJ97" s="52"/>
      <c r="HKK97" s="52"/>
      <c r="HKL97" s="52"/>
      <c r="HKM97" s="52"/>
      <c r="HKN97" s="52"/>
      <c r="HKO97" s="52"/>
      <c r="HKP97" s="52"/>
      <c r="HKQ97" s="52"/>
      <c r="HKR97" s="52"/>
      <c r="HKS97" s="52"/>
      <c r="HKT97" s="52"/>
      <c r="HKU97" s="52"/>
      <c r="HKV97" s="52"/>
      <c r="HKW97" s="52"/>
      <c r="HKX97" s="52"/>
      <c r="HKY97" s="52"/>
      <c r="HKZ97" s="52"/>
      <c r="HLA97" s="52"/>
      <c r="HLB97" s="52"/>
      <c r="HLC97" s="52"/>
      <c r="HLD97" s="52"/>
      <c r="HLE97" s="52"/>
      <c r="HLF97" s="52"/>
      <c r="HLG97" s="52"/>
      <c r="HLH97" s="52"/>
      <c r="HLI97" s="52"/>
      <c r="HLJ97" s="52"/>
      <c r="HLK97" s="52"/>
      <c r="HLL97" s="52"/>
      <c r="HLM97" s="52"/>
      <c r="HLN97" s="52"/>
      <c r="HLO97" s="52"/>
      <c r="HLP97" s="52"/>
      <c r="HLQ97" s="52"/>
      <c r="HLR97" s="52"/>
      <c r="HLS97" s="52"/>
      <c r="HLT97" s="52"/>
      <c r="HLU97" s="52"/>
      <c r="HLV97" s="52"/>
      <c r="HLW97" s="52"/>
      <c r="HLX97" s="52"/>
      <c r="HLY97" s="52"/>
      <c r="HLZ97" s="52"/>
      <c r="HMA97" s="52"/>
      <c r="HMB97" s="52"/>
      <c r="HMC97" s="52"/>
      <c r="HMD97" s="52"/>
      <c r="HME97" s="52"/>
      <c r="HMF97" s="52"/>
      <c r="HMG97" s="52"/>
      <c r="HMH97" s="52"/>
      <c r="HMI97" s="52"/>
      <c r="HMJ97" s="52"/>
      <c r="HMK97" s="52"/>
      <c r="HML97" s="52"/>
      <c r="HMM97" s="52"/>
      <c r="HMN97" s="52"/>
      <c r="HMO97" s="52"/>
      <c r="HMP97" s="52"/>
      <c r="HMQ97" s="52"/>
      <c r="HMR97" s="52"/>
      <c r="HMS97" s="52"/>
      <c r="HMT97" s="52"/>
      <c r="HMU97" s="52"/>
      <c r="HMV97" s="52"/>
      <c r="HMW97" s="52"/>
      <c r="HMX97" s="52"/>
      <c r="HMY97" s="52"/>
      <c r="HMZ97" s="52"/>
      <c r="HNA97" s="52"/>
      <c r="HNB97" s="52"/>
      <c r="HNC97" s="52"/>
      <c r="HND97" s="52"/>
      <c r="HNE97" s="52"/>
      <c r="HNF97" s="52"/>
      <c r="HNG97" s="52"/>
      <c r="HNH97" s="52"/>
      <c r="HNI97" s="52"/>
      <c r="HNJ97" s="52"/>
      <c r="HNK97" s="52"/>
      <c r="HNL97" s="52"/>
      <c r="HNM97" s="52"/>
      <c r="HNN97" s="52"/>
      <c r="HNO97" s="52"/>
      <c r="HNP97" s="52"/>
      <c r="HNQ97" s="52"/>
      <c r="HNR97" s="52"/>
      <c r="HNS97" s="52"/>
      <c r="HNT97" s="52"/>
      <c r="HNU97" s="52"/>
      <c r="HNV97" s="52"/>
      <c r="HNW97" s="52"/>
      <c r="HNX97" s="52"/>
      <c r="HNY97" s="52"/>
      <c r="HNZ97" s="52"/>
      <c r="HOA97" s="52"/>
      <c r="HOB97" s="52"/>
      <c r="HOC97" s="52"/>
      <c r="HOD97" s="52"/>
      <c r="HOE97" s="52"/>
      <c r="HOF97" s="52"/>
      <c r="HOG97" s="52"/>
      <c r="HOH97" s="52"/>
      <c r="HOI97" s="52"/>
      <c r="HOJ97" s="52"/>
      <c r="HOK97" s="52"/>
      <c r="HOL97" s="52"/>
      <c r="HOM97" s="52"/>
      <c r="HON97" s="52"/>
      <c r="HOO97" s="52"/>
      <c r="HOP97" s="52"/>
      <c r="HOQ97" s="52"/>
      <c r="HOR97" s="52"/>
      <c r="HOS97" s="52"/>
      <c r="HOT97" s="52"/>
      <c r="HOU97" s="52"/>
      <c r="HOV97" s="52"/>
      <c r="HOW97" s="52"/>
      <c r="HOX97" s="52"/>
      <c r="HOY97" s="52"/>
      <c r="HOZ97" s="52"/>
      <c r="HPA97" s="52"/>
      <c r="HPB97" s="52"/>
      <c r="HPC97" s="52"/>
      <c r="HPD97" s="52"/>
      <c r="HPE97" s="52"/>
      <c r="HPF97" s="52"/>
      <c r="HPG97" s="52"/>
      <c r="HPH97" s="52"/>
      <c r="HPI97" s="52"/>
      <c r="HPJ97" s="52"/>
      <c r="HPK97" s="52"/>
      <c r="HPL97" s="52"/>
      <c r="HPM97" s="52"/>
      <c r="HPN97" s="52"/>
      <c r="HPO97" s="52"/>
      <c r="HPP97" s="52"/>
      <c r="HPQ97" s="52"/>
      <c r="HPR97" s="52"/>
      <c r="HPS97" s="52"/>
      <c r="HPT97" s="52"/>
      <c r="HPU97" s="52"/>
      <c r="HPV97" s="52"/>
      <c r="HPW97" s="52"/>
      <c r="HPX97" s="52"/>
      <c r="HPY97" s="52"/>
      <c r="HPZ97" s="52"/>
      <c r="HQA97" s="52"/>
      <c r="HQB97" s="52"/>
      <c r="HQC97" s="52"/>
      <c r="HQD97" s="52"/>
      <c r="HQE97" s="52"/>
      <c r="HQF97" s="52"/>
      <c r="HQG97" s="52"/>
      <c r="HQH97" s="52"/>
      <c r="HQI97" s="52"/>
      <c r="HQJ97" s="52"/>
      <c r="HQK97" s="52"/>
      <c r="HQL97" s="52"/>
      <c r="HQM97" s="52"/>
      <c r="HQN97" s="52"/>
      <c r="HQO97" s="52"/>
      <c r="HQP97" s="52"/>
      <c r="HQQ97" s="52"/>
      <c r="HQR97" s="52"/>
      <c r="HQS97" s="52"/>
      <c r="HQT97" s="52"/>
      <c r="HQU97" s="52"/>
      <c r="HQV97" s="52"/>
      <c r="HQW97" s="52"/>
      <c r="HQX97" s="52"/>
      <c r="HQY97" s="52"/>
      <c r="HQZ97" s="52"/>
      <c r="HRA97" s="52"/>
      <c r="HRB97" s="52"/>
      <c r="HRC97" s="52"/>
      <c r="HRD97" s="52"/>
      <c r="HRE97" s="52"/>
      <c r="HRF97" s="52"/>
      <c r="HRG97" s="52"/>
      <c r="HRH97" s="52"/>
      <c r="HRI97" s="52"/>
      <c r="HRJ97" s="52"/>
      <c r="HRK97" s="52"/>
      <c r="HRL97" s="52"/>
      <c r="HRM97" s="52"/>
      <c r="HRN97" s="52"/>
      <c r="HRO97" s="52"/>
      <c r="HRP97" s="52"/>
      <c r="HRQ97" s="52"/>
      <c r="HRR97" s="52"/>
      <c r="HRS97" s="52"/>
      <c r="HRT97" s="52"/>
      <c r="HRU97" s="52"/>
      <c r="HRV97" s="52"/>
      <c r="HRW97" s="52"/>
      <c r="HRX97" s="52"/>
      <c r="HRY97" s="52"/>
      <c r="HRZ97" s="52"/>
      <c r="HSA97" s="52"/>
      <c r="HSB97" s="52"/>
      <c r="HSC97" s="52"/>
      <c r="HSD97" s="52"/>
      <c r="HSE97" s="52"/>
      <c r="HSF97" s="52"/>
      <c r="HSG97" s="52"/>
      <c r="HSH97" s="52"/>
      <c r="HSI97" s="52"/>
      <c r="HSJ97" s="52"/>
      <c r="HSK97" s="52"/>
      <c r="HSL97" s="52"/>
      <c r="HSM97" s="52"/>
      <c r="HSN97" s="52"/>
      <c r="HSO97" s="52"/>
      <c r="HSP97" s="52"/>
      <c r="HSQ97" s="52"/>
      <c r="HSR97" s="52"/>
      <c r="HSS97" s="52"/>
      <c r="HST97" s="52"/>
      <c r="HSU97" s="52"/>
      <c r="HSV97" s="52"/>
      <c r="HSW97" s="52"/>
      <c r="HSX97" s="52"/>
      <c r="HSY97" s="52"/>
      <c r="HSZ97" s="52"/>
      <c r="HTA97" s="52"/>
      <c r="HTB97" s="52"/>
      <c r="HTC97" s="52"/>
      <c r="HTD97" s="52"/>
      <c r="HTE97" s="52"/>
      <c r="HTF97" s="52"/>
      <c r="HTG97" s="52"/>
      <c r="HTH97" s="52"/>
      <c r="HTI97" s="52"/>
      <c r="HTJ97" s="52"/>
      <c r="HTK97" s="52"/>
      <c r="HTL97" s="52"/>
      <c r="HTM97" s="52"/>
      <c r="HTN97" s="52"/>
      <c r="HTO97" s="52"/>
      <c r="HTP97" s="52"/>
      <c r="HTQ97" s="52"/>
      <c r="HTR97" s="52"/>
      <c r="HTS97" s="52"/>
      <c r="HTT97" s="52"/>
      <c r="HTU97" s="52"/>
      <c r="HTV97" s="52"/>
      <c r="HTW97" s="52"/>
      <c r="HTX97" s="52"/>
      <c r="HTY97" s="52"/>
      <c r="HTZ97" s="52"/>
      <c r="HUA97" s="52"/>
      <c r="HUB97" s="52"/>
      <c r="HUC97" s="52"/>
      <c r="HUD97" s="52"/>
      <c r="HUE97" s="52"/>
      <c r="HUF97" s="52"/>
      <c r="HUG97" s="52"/>
      <c r="HUH97" s="52"/>
      <c r="HUI97" s="52"/>
      <c r="HUJ97" s="52"/>
      <c r="HUK97" s="52"/>
      <c r="HUL97" s="52"/>
      <c r="HUM97" s="52"/>
      <c r="HUN97" s="52"/>
      <c r="HUO97" s="52"/>
      <c r="HUP97" s="52"/>
      <c r="HUQ97" s="52"/>
      <c r="HUR97" s="52"/>
      <c r="HUS97" s="52"/>
      <c r="HUT97" s="52"/>
      <c r="HUU97" s="52"/>
      <c r="HUV97" s="52"/>
      <c r="HUW97" s="52"/>
      <c r="HUX97" s="52"/>
      <c r="HUY97" s="52"/>
      <c r="HUZ97" s="52"/>
      <c r="HVA97" s="52"/>
      <c r="HVB97" s="52"/>
      <c r="HVC97" s="52"/>
      <c r="HVD97" s="52"/>
      <c r="HVE97" s="52"/>
      <c r="HVF97" s="52"/>
      <c r="HVG97" s="52"/>
      <c r="HVH97" s="52"/>
      <c r="HVI97" s="52"/>
      <c r="HVJ97" s="52"/>
      <c r="HVK97" s="52"/>
      <c r="HVL97" s="52"/>
      <c r="HVM97" s="52"/>
      <c r="HVN97" s="52"/>
      <c r="HVO97" s="52"/>
      <c r="HVP97" s="52"/>
      <c r="HVQ97" s="52"/>
      <c r="HVR97" s="52"/>
      <c r="HVS97" s="52"/>
      <c r="HVT97" s="52"/>
      <c r="HVU97" s="52"/>
      <c r="HVV97" s="52"/>
      <c r="HVW97" s="52"/>
      <c r="HVX97" s="52"/>
      <c r="HVY97" s="52"/>
      <c r="HVZ97" s="52"/>
      <c r="HWA97" s="52"/>
      <c r="HWB97" s="52"/>
      <c r="HWC97" s="52"/>
      <c r="HWD97" s="52"/>
      <c r="HWE97" s="52"/>
      <c r="HWF97" s="52"/>
      <c r="HWG97" s="52"/>
      <c r="HWH97" s="52"/>
      <c r="HWI97" s="52"/>
      <c r="HWJ97" s="52"/>
      <c r="HWK97" s="52"/>
      <c r="HWL97" s="52"/>
      <c r="HWM97" s="52"/>
      <c r="HWN97" s="52"/>
      <c r="HWO97" s="52"/>
      <c r="HWP97" s="52"/>
      <c r="HWQ97" s="52"/>
      <c r="HWR97" s="52"/>
      <c r="HWS97" s="52"/>
      <c r="HWT97" s="52"/>
      <c r="HWU97" s="52"/>
      <c r="HWV97" s="52"/>
      <c r="HWW97" s="52"/>
      <c r="HWX97" s="52"/>
      <c r="HWY97" s="52"/>
      <c r="HWZ97" s="52"/>
      <c r="HXA97" s="52"/>
      <c r="HXB97" s="52"/>
      <c r="HXC97" s="52"/>
      <c r="HXD97" s="52"/>
      <c r="HXE97" s="52"/>
      <c r="HXF97" s="52"/>
      <c r="HXG97" s="52"/>
      <c r="HXH97" s="52"/>
      <c r="HXI97" s="52"/>
      <c r="HXJ97" s="52"/>
      <c r="HXK97" s="52"/>
      <c r="HXL97" s="52"/>
      <c r="HXM97" s="52"/>
      <c r="HXN97" s="52"/>
      <c r="HXO97" s="52"/>
      <c r="HXP97" s="52"/>
      <c r="HXQ97" s="52"/>
      <c r="HXR97" s="52"/>
      <c r="HXS97" s="52"/>
      <c r="HXT97" s="52"/>
      <c r="HXU97" s="52"/>
      <c r="HXV97" s="52"/>
      <c r="HXW97" s="52"/>
      <c r="HXX97" s="52"/>
      <c r="HXY97" s="52"/>
      <c r="HXZ97" s="52"/>
      <c r="HYA97" s="52"/>
      <c r="HYB97" s="52"/>
      <c r="HYC97" s="52"/>
      <c r="HYD97" s="52"/>
      <c r="HYE97" s="52"/>
      <c r="HYF97" s="52"/>
      <c r="HYG97" s="52"/>
      <c r="HYH97" s="52"/>
      <c r="HYI97" s="52"/>
      <c r="HYJ97" s="52"/>
      <c r="HYK97" s="52"/>
      <c r="HYL97" s="52"/>
      <c r="HYM97" s="52"/>
      <c r="HYN97" s="52"/>
      <c r="HYO97" s="52"/>
      <c r="HYP97" s="52"/>
      <c r="HYQ97" s="52"/>
      <c r="HYR97" s="52"/>
      <c r="HYS97" s="52"/>
      <c r="HYT97" s="52"/>
      <c r="HYU97" s="52"/>
      <c r="HYV97" s="52"/>
      <c r="HYW97" s="52"/>
      <c r="HYX97" s="52"/>
      <c r="HYY97" s="52"/>
      <c r="HYZ97" s="52"/>
      <c r="HZA97" s="52"/>
      <c r="HZB97" s="52"/>
      <c r="HZC97" s="52"/>
      <c r="HZD97" s="52"/>
      <c r="HZE97" s="52"/>
      <c r="HZF97" s="52"/>
      <c r="HZG97" s="52"/>
      <c r="HZH97" s="52"/>
      <c r="HZI97" s="52"/>
      <c r="HZJ97" s="52"/>
      <c r="HZK97" s="52"/>
      <c r="HZL97" s="52"/>
      <c r="HZM97" s="52"/>
      <c r="HZN97" s="52"/>
      <c r="HZO97" s="52"/>
      <c r="HZP97" s="52"/>
      <c r="HZQ97" s="52"/>
      <c r="HZR97" s="52"/>
      <c r="HZS97" s="52"/>
      <c r="HZT97" s="52"/>
      <c r="HZU97" s="52"/>
      <c r="HZV97" s="52"/>
      <c r="HZW97" s="52"/>
      <c r="HZX97" s="52"/>
      <c r="HZY97" s="52"/>
      <c r="HZZ97" s="52"/>
      <c r="IAA97" s="52"/>
      <c r="IAB97" s="52"/>
      <c r="IAC97" s="52"/>
      <c r="IAD97" s="52"/>
      <c r="IAE97" s="52"/>
      <c r="IAF97" s="52"/>
      <c r="IAG97" s="52"/>
      <c r="IAH97" s="52"/>
      <c r="IAI97" s="52"/>
      <c r="IAJ97" s="52"/>
      <c r="IAK97" s="52"/>
      <c r="IAL97" s="52"/>
      <c r="IAM97" s="52"/>
      <c r="IAN97" s="52"/>
      <c r="IAO97" s="52"/>
      <c r="IAP97" s="52"/>
      <c r="IAQ97" s="52"/>
      <c r="IAR97" s="52"/>
      <c r="IAS97" s="52"/>
      <c r="IAT97" s="52"/>
      <c r="IAU97" s="52"/>
      <c r="IAV97" s="52"/>
      <c r="IAW97" s="52"/>
      <c r="IAX97" s="52"/>
      <c r="IAY97" s="52"/>
      <c r="IAZ97" s="52"/>
      <c r="IBA97" s="52"/>
      <c r="IBB97" s="52"/>
      <c r="IBC97" s="52"/>
      <c r="IBD97" s="52"/>
      <c r="IBE97" s="52"/>
      <c r="IBF97" s="52"/>
      <c r="IBG97" s="52"/>
      <c r="IBH97" s="52"/>
      <c r="IBI97" s="52"/>
      <c r="IBJ97" s="52"/>
      <c r="IBK97" s="52"/>
      <c r="IBL97" s="52"/>
      <c r="IBM97" s="52"/>
      <c r="IBN97" s="52"/>
      <c r="IBO97" s="52"/>
      <c r="IBP97" s="52"/>
      <c r="IBQ97" s="52"/>
      <c r="IBR97" s="52"/>
      <c r="IBS97" s="52"/>
      <c r="IBT97" s="52"/>
      <c r="IBU97" s="52"/>
      <c r="IBV97" s="52"/>
      <c r="IBW97" s="52"/>
      <c r="IBX97" s="52"/>
      <c r="IBY97" s="52"/>
      <c r="IBZ97" s="52"/>
      <c r="ICA97" s="52"/>
      <c r="ICB97" s="52"/>
      <c r="ICC97" s="52"/>
      <c r="ICD97" s="52"/>
      <c r="ICE97" s="52"/>
      <c r="ICF97" s="52"/>
      <c r="ICG97" s="52"/>
      <c r="ICH97" s="52"/>
      <c r="ICI97" s="52"/>
      <c r="ICJ97" s="52"/>
      <c r="ICK97" s="52"/>
      <c r="ICL97" s="52"/>
      <c r="ICM97" s="52"/>
      <c r="ICN97" s="52"/>
      <c r="ICO97" s="52"/>
      <c r="ICP97" s="52"/>
      <c r="ICQ97" s="52"/>
      <c r="ICR97" s="52"/>
      <c r="ICS97" s="52"/>
      <c r="ICT97" s="52"/>
      <c r="ICU97" s="52"/>
      <c r="ICV97" s="52"/>
      <c r="ICW97" s="52"/>
      <c r="ICX97" s="52"/>
      <c r="ICY97" s="52"/>
      <c r="ICZ97" s="52"/>
      <c r="IDA97" s="52"/>
      <c r="IDB97" s="52"/>
      <c r="IDC97" s="52"/>
      <c r="IDD97" s="52"/>
      <c r="IDE97" s="52"/>
      <c r="IDF97" s="52"/>
      <c r="IDG97" s="52"/>
      <c r="IDH97" s="52"/>
      <c r="IDI97" s="52"/>
      <c r="IDJ97" s="52"/>
      <c r="IDK97" s="52"/>
      <c r="IDL97" s="52"/>
      <c r="IDM97" s="52"/>
      <c r="IDN97" s="52"/>
      <c r="IDO97" s="52"/>
      <c r="IDP97" s="52"/>
      <c r="IDQ97" s="52"/>
      <c r="IDR97" s="52"/>
      <c r="IDS97" s="52"/>
      <c r="IDT97" s="52"/>
      <c r="IDU97" s="52"/>
      <c r="IDV97" s="52"/>
      <c r="IDW97" s="52"/>
      <c r="IDX97" s="52"/>
      <c r="IDY97" s="52"/>
      <c r="IDZ97" s="52"/>
      <c r="IEA97" s="52"/>
      <c r="IEB97" s="52"/>
      <c r="IEC97" s="52"/>
      <c r="IED97" s="52"/>
      <c r="IEE97" s="52"/>
      <c r="IEF97" s="52"/>
      <c r="IEG97" s="52"/>
      <c r="IEH97" s="52"/>
      <c r="IEI97" s="52"/>
      <c r="IEJ97" s="52"/>
      <c r="IEK97" s="52"/>
      <c r="IEL97" s="52"/>
      <c r="IEM97" s="52"/>
      <c r="IEN97" s="52"/>
      <c r="IEO97" s="52"/>
      <c r="IEP97" s="52"/>
      <c r="IEQ97" s="52"/>
      <c r="IER97" s="52"/>
      <c r="IES97" s="52"/>
      <c r="IET97" s="52"/>
      <c r="IEU97" s="52"/>
      <c r="IEV97" s="52"/>
      <c r="IEW97" s="52"/>
      <c r="IEX97" s="52"/>
      <c r="IEY97" s="52"/>
      <c r="IEZ97" s="52"/>
      <c r="IFA97" s="52"/>
      <c r="IFB97" s="52"/>
      <c r="IFC97" s="52"/>
      <c r="IFD97" s="52"/>
      <c r="IFE97" s="52"/>
      <c r="IFF97" s="52"/>
      <c r="IFG97" s="52"/>
      <c r="IFH97" s="52"/>
      <c r="IFI97" s="52"/>
      <c r="IFJ97" s="52"/>
      <c r="IFK97" s="52"/>
      <c r="IFL97" s="52"/>
      <c r="IFM97" s="52"/>
      <c r="IFN97" s="52"/>
      <c r="IFO97" s="52"/>
      <c r="IFP97" s="52"/>
      <c r="IFQ97" s="52"/>
      <c r="IFR97" s="52"/>
      <c r="IFS97" s="52"/>
      <c r="IFT97" s="52"/>
      <c r="IFU97" s="52"/>
      <c r="IFV97" s="52"/>
      <c r="IFW97" s="52"/>
      <c r="IFX97" s="52"/>
      <c r="IFY97" s="52"/>
      <c r="IFZ97" s="52"/>
      <c r="IGA97" s="52"/>
      <c r="IGB97" s="52"/>
      <c r="IGC97" s="52"/>
      <c r="IGD97" s="52"/>
      <c r="IGE97" s="52"/>
      <c r="IGF97" s="52"/>
      <c r="IGG97" s="52"/>
      <c r="IGH97" s="52"/>
      <c r="IGI97" s="52"/>
      <c r="IGJ97" s="52"/>
      <c r="IGK97" s="52"/>
      <c r="IGL97" s="52"/>
      <c r="IGM97" s="52"/>
      <c r="IGN97" s="52"/>
      <c r="IGO97" s="52"/>
      <c r="IGP97" s="52"/>
      <c r="IGQ97" s="52"/>
      <c r="IGR97" s="52"/>
      <c r="IGS97" s="52"/>
      <c r="IGT97" s="52"/>
      <c r="IGU97" s="52"/>
      <c r="IGV97" s="52"/>
      <c r="IGW97" s="52"/>
      <c r="IGX97" s="52"/>
      <c r="IGY97" s="52"/>
      <c r="IGZ97" s="52"/>
      <c r="IHA97" s="52"/>
      <c r="IHB97" s="52"/>
      <c r="IHC97" s="52"/>
      <c r="IHD97" s="52"/>
      <c r="IHE97" s="52"/>
      <c r="IHF97" s="52"/>
      <c r="IHG97" s="52"/>
      <c r="IHH97" s="52"/>
      <c r="IHI97" s="52"/>
      <c r="IHJ97" s="52"/>
      <c r="IHK97" s="52"/>
      <c r="IHL97" s="52"/>
      <c r="IHM97" s="52"/>
      <c r="IHN97" s="52"/>
      <c r="IHO97" s="52"/>
      <c r="IHP97" s="52"/>
      <c r="IHQ97" s="52"/>
      <c r="IHR97" s="52"/>
      <c r="IHS97" s="52"/>
      <c r="IHT97" s="52"/>
      <c r="IHU97" s="52"/>
      <c r="IHV97" s="52"/>
      <c r="IHW97" s="52"/>
      <c r="IHX97" s="52"/>
      <c r="IHY97" s="52"/>
      <c r="IHZ97" s="52"/>
      <c r="IIA97" s="52"/>
      <c r="IIB97" s="52"/>
      <c r="IIC97" s="52"/>
      <c r="IID97" s="52"/>
      <c r="IIE97" s="52"/>
      <c r="IIF97" s="52"/>
      <c r="IIG97" s="52"/>
      <c r="IIH97" s="52"/>
      <c r="III97" s="52"/>
      <c r="IIJ97" s="52"/>
      <c r="IIK97" s="52"/>
      <c r="IIL97" s="52"/>
      <c r="IIM97" s="52"/>
      <c r="IIN97" s="52"/>
      <c r="IIO97" s="52"/>
      <c r="IIP97" s="52"/>
      <c r="IIQ97" s="52"/>
      <c r="IIR97" s="52"/>
      <c r="IIS97" s="52"/>
      <c r="IIT97" s="52"/>
      <c r="IIU97" s="52"/>
      <c r="IIV97" s="52"/>
      <c r="IIW97" s="52"/>
      <c r="IIX97" s="52"/>
      <c r="IIY97" s="52"/>
      <c r="IIZ97" s="52"/>
      <c r="IJA97" s="52"/>
      <c r="IJB97" s="52"/>
      <c r="IJC97" s="52"/>
      <c r="IJD97" s="52"/>
      <c r="IJE97" s="52"/>
      <c r="IJF97" s="52"/>
      <c r="IJG97" s="52"/>
      <c r="IJH97" s="52"/>
      <c r="IJI97" s="52"/>
      <c r="IJJ97" s="52"/>
      <c r="IJK97" s="52"/>
      <c r="IJL97" s="52"/>
      <c r="IJM97" s="52"/>
      <c r="IJN97" s="52"/>
      <c r="IJO97" s="52"/>
      <c r="IJP97" s="52"/>
      <c r="IJQ97" s="52"/>
      <c r="IJR97" s="52"/>
      <c r="IJS97" s="52"/>
      <c r="IJT97" s="52"/>
      <c r="IJU97" s="52"/>
      <c r="IJV97" s="52"/>
      <c r="IJW97" s="52"/>
      <c r="IJX97" s="52"/>
      <c r="IJY97" s="52"/>
      <c r="IJZ97" s="52"/>
      <c r="IKA97" s="52"/>
      <c r="IKB97" s="52"/>
      <c r="IKC97" s="52"/>
      <c r="IKD97" s="52"/>
      <c r="IKE97" s="52"/>
      <c r="IKF97" s="52"/>
      <c r="IKG97" s="52"/>
      <c r="IKH97" s="52"/>
      <c r="IKI97" s="52"/>
      <c r="IKJ97" s="52"/>
      <c r="IKK97" s="52"/>
      <c r="IKL97" s="52"/>
      <c r="IKM97" s="52"/>
      <c r="IKN97" s="52"/>
      <c r="IKO97" s="52"/>
      <c r="IKP97" s="52"/>
      <c r="IKQ97" s="52"/>
      <c r="IKR97" s="52"/>
      <c r="IKS97" s="52"/>
      <c r="IKT97" s="52"/>
      <c r="IKU97" s="52"/>
      <c r="IKV97" s="52"/>
      <c r="IKW97" s="52"/>
      <c r="IKX97" s="52"/>
      <c r="IKY97" s="52"/>
      <c r="IKZ97" s="52"/>
      <c r="ILA97" s="52"/>
      <c r="ILB97" s="52"/>
      <c r="ILC97" s="52"/>
      <c r="ILD97" s="52"/>
      <c r="ILE97" s="52"/>
      <c r="ILF97" s="52"/>
      <c r="ILG97" s="52"/>
      <c r="ILH97" s="52"/>
      <c r="ILI97" s="52"/>
      <c r="ILJ97" s="52"/>
      <c r="ILK97" s="52"/>
      <c r="ILL97" s="52"/>
      <c r="ILM97" s="52"/>
      <c r="ILN97" s="52"/>
      <c r="ILO97" s="52"/>
      <c r="ILP97" s="52"/>
      <c r="ILQ97" s="52"/>
      <c r="ILR97" s="52"/>
      <c r="ILS97" s="52"/>
      <c r="ILT97" s="52"/>
      <c r="ILU97" s="52"/>
      <c r="ILV97" s="52"/>
      <c r="ILW97" s="52"/>
      <c r="ILX97" s="52"/>
      <c r="ILY97" s="52"/>
      <c r="ILZ97" s="52"/>
      <c r="IMA97" s="52"/>
      <c r="IMB97" s="52"/>
      <c r="IMC97" s="52"/>
      <c r="IMD97" s="52"/>
      <c r="IME97" s="52"/>
      <c r="IMF97" s="52"/>
      <c r="IMG97" s="52"/>
      <c r="IMH97" s="52"/>
      <c r="IMI97" s="52"/>
      <c r="IMJ97" s="52"/>
      <c r="IMK97" s="52"/>
      <c r="IML97" s="52"/>
      <c r="IMM97" s="52"/>
      <c r="IMN97" s="52"/>
      <c r="IMO97" s="52"/>
      <c r="IMP97" s="52"/>
      <c r="IMQ97" s="52"/>
      <c r="IMR97" s="52"/>
      <c r="IMS97" s="52"/>
      <c r="IMT97" s="52"/>
      <c r="IMU97" s="52"/>
      <c r="IMV97" s="52"/>
      <c r="IMW97" s="52"/>
      <c r="IMX97" s="52"/>
      <c r="IMY97" s="52"/>
      <c r="IMZ97" s="52"/>
      <c r="INA97" s="52"/>
      <c r="INB97" s="52"/>
      <c r="INC97" s="52"/>
      <c r="IND97" s="52"/>
      <c r="INE97" s="52"/>
      <c r="INF97" s="52"/>
      <c r="ING97" s="52"/>
      <c r="INH97" s="52"/>
      <c r="INI97" s="52"/>
      <c r="INJ97" s="52"/>
      <c r="INK97" s="52"/>
      <c r="INL97" s="52"/>
      <c r="INM97" s="52"/>
      <c r="INN97" s="52"/>
      <c r="INO97" s="52"/>
      <c r="INP97" s="52"/>
      <c r="INQ97" s="52"/>
      <c r="INR97" s="52"/>
      <c r="INS97" s="52"/>
      <c r="INT97" s="52"/>
      <c r="INU97" s="52"/>
      <c r="INV97" s="52"/>
      <c r="INW97" s="52"/>
      <c r="INX97" s="52"/>
      <c r="INY97" s="52"/>
      <c r="INZ97" s="52"/>
      <c r="IOA97" s="52"/>
      <c r="IOB97" s="52"/>
      <c r="IOC97" s="52"/>
      <c r="IOD97" s="52"/>
      <c r="IOE97" s="52"/>
      <c r="IOF97" s="52"/>
      <c r="IOG97" s="52"/>
      <c r="IOH97" s="52"/>
      <c r="IOI97" s="52"/>
      <c r="IOJ97" s="52"/>
      <c r="IOK97" s="52"/>
      <c r="IOL97" s="52"/>
      <c r="IOM97" s="52"/>
      <c r="ION97" s="52"/>
      <c r="IOO97" s="52"/>
      <c r="IOP97" s="52"/>
      <c r="IOQ97" s="52"/>
      <c r="IOR97" s="52"/>
      <c r="IOS97" s="52"/>
      <c r="IOT97" s="52"/>
      <c r="IOU97" s="52"/>
      <c r="IOV97" s="52"/>
      <c r="IOW97" s="52"/>
      <c r="IOX97" s="52"/>
      <c r="IOY97" s="52"/>
      <c r="IOZ97" s="52"/>
      <c r="IPA97" s="52"/>
      <c r="IPB97" s="52"/>
      <c r="IPC97" s="52"/>
      <c r="IPD97" s="52"/>
      <c r="IPE97" s="52"/>
      <c r="IPF97" s="52"/>
      <c r="IPG97" s="52"/>
      <c r="IPH97" s="52"/>
      <c r="IPI97" s="52"/>
      <c r="IPJ97" s="52"/>
      <c r="IPK97" s="52"/>
      <c r="IPL97" s="52"/>
      <c r="IPM97" s="52"/>
      <c r="IPN97" s="52"/>
      <c r="IPO97" s="52"/>
      <c r="IPP97" s="52"/>
      <c r="IPQ97" s="52"/>
      <c r="IPR97" s="52"/>
      <c r="IPS97" s="52"/>
      <c r="IPT97" s="52"/>
      <c r="IPU97" s="52"/>
      <c r="IPV97" s="52"/>
      <c r="IPW97" s="52"/>
      <c r="IPX97" s="52"/>
      <c r="IPY97" s="52"/>
      <c r="IPZ97" s="52"/>
      <c r="IQA97" s="52"/>
      <c r="IQB97" s="52"/>
      <c r="IQC97" s="52"/>
      <c r="IQD97" s="52"/>
      <c r="IQE97" s="52"/>
      <c r="IQF97" s="52"/>
      <c r="IQG97" s="52"/>
      <c r="IQH97" s="52"/>
      <c r="IQI97" s="52"/>
      <c r="IQJ97" s="52"/>
      <c r="IQK97" s="52"/>
      <c r="IQL97" s="52"/>
      <c r="IQM97" s="52"/>
      <c r="IQN97" s="52"/>
      <c r="IQO97" s="52"/>
      <c r="IQP97" s="52"/>
      <c r="IQQ97" s="52"/>
      <c r="IQR97" s="52"/>
      <c r="IQS97" s="52"/>
      <c r="IQT97" s="52"/>
      <c r="IQU97" s="52"/>
      <c r="IQV97" s="52"/>
      <c r="IQW97" s="52"/>
      <c r="IQX97" s="52"/>
      <c r="IQY97" s="52"/>
      <c r="IQZ97" s="52"/>
      <c r="IRA97" s="52"/>
      <c r="IRB97" s="52"/>
      <c r="IRC97" s="52"/>
      <c r="IRD97" s="52"/>
      <c r="IRE97" s="52"/>
      <c r="IRF97" s="52"/>
      <c r="IRG97" s="52"/>
      <c r="IRH97" s="52"/>
      <c r="IRI97" s="52"/>
      <c r="IRJ97" s="52"/>
      <c r="IRK97" s="52"/>
      <c r="IRL97" s="52"/>
      <c r="IRM97" s="52"/>
      <c r="IRN97" s="52"/>
      <c r="IRO97" s="52"/>
      <c r="IRP97" s="52"/>
      <c r="IRQ97" s="52"/>
      <c r="IRR97" s="52"/>
      <c r="IRS97" s="52"/>
      <c r="IRT97" s="52"/>
      <c r="IRU97" s="52"/>
      <c r="IRV97" s="52"/>
      <c r="IRW97" s="52"/>
      <c r="IRX97" s="52"/>
      <c r="IRY97" s="52"/>
      <c r="IRZ97" s="52"/>
      <c r="ISA97" s="52"/>
      <c r="ISB97" s="52"/>
      <c r="ISC97" s="52"/>
      <c r="ISD97" s="52"/>
      <c r="ISE97" s="52"/>
      <c r="ISF97" s="52"/>
      <c r="ISG97" s="52"/>
      <c r="ISH97" s="52"/>
      <c r="ISI97" s="52"/>
      <c r="ISJ97" s="52"/>
      <c r="ISK97" s="52"/>
      <c r="ISL97" s="52"/>
      <c r="ISM97" s="52"/>
      <c r="ISN97" s="52"/>
      <c r="ISO97" s="52"/>
      <c r="ISP97" s="52"/>
      <c r="ISQ97" s="52"/>
      <c r="ISR97" s="52"/>
      <c r="ISS97" s="52"/>
      <c r="IST97" s="52"/>
      <c r="ISU97" s="52"/>
      <c r="ISV97" s="52"/>
      <c r="ISW97" s="52"/>
      <c r="ISX97" s="52"/>
      <c r="ISY97" s="52"/>
      <c r="ISZ97" s="52"/>
      <c r="ITA97" s="52"/>
      <c r="ITB97" s="52"/>
      <c r="ITC97" s="52"/>
      <c r="ITD97" s="52"/>
      <c r="ITE97" s="52"/>
      <c r="ITF97" s="52"/>
      <c r="ITG97" s="52"/>
      <c r="ITH97" s="52"/>
      <c r="ITI97" s="52"/>
      <c r="ITJ97" s="52"/>
      <c r="ITK97" s="52"/>
      <c r="ITL97" s="52"/>
      <c r="ITM97" s="52"/>
      <c r="ITN97" s="52"/>
      <c r="ITO97" s="52"/>
      <c r="ITP97" s="52"/>
      <c r="ITQ97" s="52"/>
      <c r="ITR97" s="52"/>
      <c r="ITS97" s="52"/>
      <c r="ITT97" s="52"/>
      <c r="ITU97" s="52"/>
      <c r="ITV97" s="52"/>
      <c r="ITW97" s="52"/>
      <c r="ITX97" s="52"/>
      <c r="ITY97" s="52"/>
      <c r="ITZ97" s="52"/>
      <c r="IUA97" s="52"/>
      <c r="IUB97" s="52"/>
      <c r="IUC97" s="52"/>
      <c r="IUD97" s="52"/>
      <c r="IUE97" s="52"/>
      <c r="IUF97" s="52"/>
      <c r="IUG97" s="52"/>
      <c r="IUH97" s="52"/>
      <c r="IUI97" s="52"/>
      <c r="IUJ97" s="52"/>
      <c r="IUK97" s="52"/>
      <c r="IUL97" s="52"/>
      <c r="IUM97" s="52"/>
      <c r="IUN97" s="52"/>
      <c r="IUO97" s="52"/>
      <c r="IUP97" s="52"/>
      <c r="IUQ97" s="52"/>
      <c r="IUR97" s="52"/>
      <c r="IUS97" s="52"/>
      <c r="IUT97" s="52"/>
      <c r="IUU97" s="52"/>
      <c r="IUV97" s="52"/>
      <c r="IUW97" s="52"/>
      <c r="IUX97" s="52"/>
      <c r="IUY97" s="52"/>
      <c r="IUZ97" s="52"/>
      <c r="IVA97" s="52"/>
      <c r="IVB97" s="52"/>
      <c r="IVC97" s="52"/>
      <c r="IVD97" s="52"/>
      <c r="IVE97" s="52"/>
      <c r="IVF97" s="52"/>
      <c r="IVG97" s="52"/>
      <c r="IVH97" s="52"/>
      <c r="IVI97" s="52"/>
      <c r="IVJ97" s="52"/>
      <c r="IVK97" s="52"/>
      <c r="IVL97" s="52"/>
      <c r="IVM97" s="52"/>
      <c r="IVN97" s="52"/>
      <c r="IVO97" s="52"/>
      <c r="IVP97" s="52"/>
      <c r="IVQ97" s="52"/>
      <c r="IVR97" s="52"/>
      <c r="IVS97" s="52"/>
      <c r="IVT97" s="52"/>
      <c r="IVU97" s="52"/>
      <c r="IVV97" s="52"/>
      <c r="IVW97" s="52"/>
      <c r="IVX97" s="52"/>
      <c r="IVY97" s="52"/>
      <c r="IVZ97" s="52"/>
      <c r="IWA97" s="52"/>
      <c r="IWB97" s="52"/>
      <c r="IWC97" s="52"/>
      <c r="IWD97" s="52"/>
      <c r="IWE97" s="52"/>
      <c r="IWF97" s="52"/>
      <c r="IWG97" s="52"/>
      <c r="IWH97" s="52"/>
      <c r="IWI97" s="52"/>
      <c r="IWJ97" s="52"/>
      <c r="IWK97" s="52"/>
      <c r="IWL97" s="52"/>
      <c r="IWM97" s="52"/>
      <c r="IWN97" s="52"/>
      <c r="IWO97" s="52"/>
      <c r="IWP97" s="52"/>
      <c r="IWQ97" s="52"/>
      <c r="IWR97" s="52"/>
      <c r="IWS97" s="52"/>
      <c r="IWT97" s="52"/>
      <c r="IWU97" s="52"/>
      <c r="IWV97" s="52"/>
      <c r="IWW97" s="52"/>
      <c r="IWX97" s="52"/>
      <c r="IWY97" s="52"/>
      <c r="IWZ97" s="52"/>
      <c r="IXA97" s="52"/>
      <c r="IXB97" s="52"/>
      <c r="IXC97" s="52"/>
      <c r="IXD97" s="52"/>
      <c r="IXE97" s="52"/>
      <c r="IXF97" s="52"/>
      <c r="IXG97" s="52"/>
      <c r="IXH97" s="52"/>
      <c r="IXI97" s="52"/>
      <c r="IXJ97" s="52"/>
      <c r="IXK97" s="52"/>
      <c r="IXL97" s="52"/>
      <c r="IXM97" s="52"/>
      <c r="IXN97" s="52"/>
      <c r="IXO97" s="52"/>
      <c r="IXP97" s="52"/>
      <c r="IXQ97" s="52"/>
      <c r="IXR97" s="52"/>
      <c r="IXS97" s="52"/>
      <c r="IXT97" s="52"/>
      <c r="IXU97" s="52"/>
      <c r="IXV97" s="52"/>
      <c r="IXW97" s="52"/>
      <c r="IXX97" s="52"/>
      <c r="IXY97" s="52"/>
      <c r="IXZ97" s="52"/>
      <c r="IYA97" s="52"/>
      <c r="IYB97" s="52"/>
      <c r="IYC97" s="52"/>
      <c r="IYD97" s="52"/>
      <c r="IYE97" s="52"/>
      <c r="IYF97" s="52"/>
      <c r="IYG97" s="52"/>
      <c r="IYH97" s="52"/>
      <c r="IYI97" s="52"/>
      <c r="IYJ97" s="52"/>
      <c r="IYK97" s="52"/>
      <c r="IYL97" s="52"/>
      <c r="IYM97" s="52"/>
      <c r="IYN97" s="52"/>
      <c r="IYO97" s="52"/>
      <c r="IYP97" s="52"/>
      <c r="IYQ97" s="52"/>
      <c r="IYR97" s="52"/>
      <c r="IYS97" s="52"/>
      <c r="IYT97" s="52"/>
      <c r="IYU97" s="52"/>
      <c r="IYV97" s="52"/>
      <c r="IYW97" s="52"/>
      <c r="IYX97" s="52"/>
      <c r="IYY97" s="52"/>
      <c r="IYZ97" s="52"/>
      <c r="IZA97" s="52"/>
      <c r="IZB97" s="52"/>
      <c r="IZC97" s="52"/>
      <c r="IZD97" s="52"/>
      <c r="IZE97" s="52"/>
      <c r="IZF97" s="52"/>
      <c r="IZG97" s="52"/>
      <c r="IZH97" s="52"/>
      <c r="IZI97" s="52"/>
      <c r="IZJ97" s="52"/>
      <c r="IZK97" s="52"/>
      <c r="IZL97" s="52"/>
      <c r="IZM97" s="52"/>
      <c r="IZN97" s="52"/>
      <c r="IZO97" s="52"/>
      <c r="IZP97" s="52"/>
      <c r="IZQ97" s="52"/>
      <c r="IZR97" s="52"/>
      <c r="IZS97" s="52"/>
      <c r="IZT97" s="52"/>
      <c r="IZU97" s="52"/>
      <c r="IZV97" s="52"/>
      <c r="IZW97" s="52"/>
      <c r="IZX97" s="52"/>
      <c r="IZY97" s="52"/>
      <c r="IZZ97" s="52"/>
      <c r="JAA97" s="52"/>
      <c r="JAB97" s="52"/>
      <c r="JAC97" s="52"/>
      <c r="JAD97" s="52"/>
      <c r="JAE97" s="52"/>
      <c r="JAF97" s="52"/>
      <c r="JAG97" s="52"/>
      <c r="JAH97" s="52"/>
      <c r="JAI97" s="52"/>
      <c r="JAJ97" s="52"/>
      <c r="JAK97" s="52"/>
      <c r="JAL97" s="52"/>
      <c r="JAM97" s="52"/>
      <c r="JAN97" s="52"/>
      <c r="JAO97" s="52"/>
      <c r="JAP97" s="52"/>
      <c r="JAQ97" s="52"/>
      <c r="JAR97" s="52"/>
      <c r="JAS97" s="52"/>
      <c r="JAT97" s="52"/>
      <c r="JAU97" s="52"/>
      <c r="JAV97" s="52"/>
      <c r="JAW97" s="52"/>
      <c r="JAX97" s="52"/>
      <c r="JAY97" s="52"/>
      <c r="JAZ97" s="52"/>
      <c r="JBA97" s="52"/>
      <c r="JBB97" s="52"/>
      <c r="JBC97" s="52"/>
      <c r="JBD97" s="52"/>
      <c r="JBE97" s="52"/>
      <c r="JBF97" s="52"/>
      <c r="JBG97" s="52"/>
      <c r="JBH97" s="52"/>
      <c r="JBI97" s="52"/>
      <c r="JBJ97" s="52"/>
      <c r="JBK97" s="52"/>
      <c r="JBL97" s="52"/>
      <c r="JBM97" s="52"/>
      <c r="JBN97" s="52"/>
      <c r="JBO97" s="52"/>
      <c r="JBP97" s="52"/>
      <c r="JBQ97" s="52"/>
      <c r="JBR97" s="52"/>
      <c r="JBS97" s="52"/>
      <c r="JBT97" s="52"/>
      <c r="JBU97" s="52"/>
      <c r="JBV97" s="52"/>
      <c r="JBW97" s="52"/>
      <c r="JBX97" s="52"/>
      <c r="JBY97" s="52"/>
      <c r="JBZ97" s="52"/>
      <c r="JCA97" s="52"/>
      <c r="JCB97" s="52"/>
      <c r="JCC97" s="52"/>
      <c r="JCD97" s="52"/>
      <c r="JCE97" s="52"/>
      <c r="JCF97" s="52"/>
      <c r="JCG97" s="52"/>
      <c r="JCH97" s="52"/>
      <c r="JCI97" s="52"/>
      <c r="JCJ97" s="52"/>
      <c r="JCK97" s="52"/>
      <c r="JCL97" s="52"/>
      <c r="JCM97" s="52"/>
      <c r="JCN97" s="52"/>
      <c r="JCO97" s="52"/>
      <c r="JCP97" s="52"/>
      <c r="JCQ97" s="52"/>
      <c r="JCR97" s="52"/>
      <c r="JCS97" s="52"/>
      <c r="JCT97" s="52"/>
      <c r="JCU97" s="52"/>
      <c r="JCV97" s="52"/>
      <c r="JCW97" s="52"/>
      <c r="JCX97" s="52"/>
      <c r="JCY97" s="52"/>
      <c r="JCZ97" s="52"/>
      <c r="JDA97" s="52"/>
      <c r="JDB97" s="52"/>
      <c r="JDC97" s="52"/>
      <c r="JDD97" s="52"/>
      <c r="JDE97" s="52"/>
      <c r="JDF97" s="52"/>
      <c r="JDG97" s="52"/>
      <c r="JDH97" s="52"/>
      <c r="JDI97" s="52"/>
      <c r="JDJ97" s="52"/>
      <c r="JDK97" s="52"/>
      <c r="JDL97" s="52"/>
      <c r="JDM97" s="52"/>
      <c r="JDN97" s="52"/>
      <c r="JDO97" s="52"/>
      <c r="JDP97" s="52"/>
      <c r="JDQ97" s="52"/>
      <c r="JDR97" s="52"/>
      <c r="JDS97" s="52"/>
      <c r="JDT97" s="52"/>
      <c r="JDU97" s="52"/>
      <c r="JDV97" s="52"/>
      <c r="JDW97" s="52"/>
      <c r="JDX97" s="52"/>
      <c r="JDY97" s="52"/>
      <c r="JDZ97" s="52"/>
      <c r="JEA97" s="52"/>
      <c r="JEB97" s="52"/>
      <c r="JEC97" s="52"/>
      <c r="JED97" s="52"/>
      <c r="JEE97" s="52"/>
      <c r="JEF97" s="52"/>
      <c r="JEG97" s="52"/>
      <c r="JEH97" s="52"/>
      <c r="JEI97" s="52"/>
      <c r="JEJ97" s="52"/>
      <c r="JEK97" s="52"/>
      <c r="JEL97" s="52"/>
      <c r="JEM97" s="52"/>
      <c r="JEN97" s="52"/>
      <c r="JEO97" s="52"/>
      <c r="JEP97" s="52"/>
      <c r="JEQ97" s="52"/>
      <c r="JER97" s="52"/>
      <c r="JES97" s="52"/>
      <c r="JET97" s="52"/>
      <c r="JEU97" s="52"/>
      <c r="JEV97" s="52"/>
      <c r="JEW97" s="52"/>
      <c r="JEX97" s="52"/>
      <c r="JEY97" s="52"/>
      <c r="JEZ97" s="52"/>
      <c r="JFA97" s="52"/>
      <c r="JFB97" s="52"/>
      <c r="JFC97" s="52"/>
      <c r="JFD97" s="52"/>
      <c r="JFE97" s="52"/>
      <c r="JFF97" s="52"/>
      <c r="JFG97" s="52"/>
      <c r="JFH97" s="52"/>
      <c r="JFI97" s="52"/>
      <c r="JFJ97" s="52"/>
      <c r="JFK97" s="52"/>
      <c r="JFL97" s="52"/>
      <c r="JFM97" s="52"/>
      <c r="JFN97" s="52"/>
      <c r="JFO97" s="52"/>
      <c r="JFP97" s="52"/>
      <c r="JFQ97" s="52"/>
      <c r="JFR97" s="52"/>
      <c r="JFS97" s="52"/>
      <c r="JFT97" s="52"/>
      <c r="JFU97" s="52"/>
      <c r="JFV97" s="52"/>
      <c r="JFW97" s="52"/>
      <c r="JFX97" s="52"/>
      <c r="JFY97" s="52"/>
      <c r="JFZ97" s="52"/>
      <c r="JGA97" s="52"/>
      <c r="JGB97" s="52"/>
      <c r="JGC97" s="52"/>
      <c r="JGD97" s="52"/>
      <c r="JGE97" s="52"/>
      <c r="JGF97" s="52"/>
      <c r="JGG97" s="52"/>
      <c r="JGH97" s="52"/>
      <c r="JGI97" s="52"/>
      <c r="JGJ97" s="52"/>
      <c r="JGK97" s="52"/>
      <c r="JGL97" s="52"/>
      <c r="JGM97" s="52"/>
      <c r="JGN97" s="52"/>
      <c r="JGO97" s="52"/>
      <c r="JGP97" s="52"/>
      <c r="JGQ97" s="52"/>
      <c r="JGR97" s="52"/>
      <c r="JGS97" s="52"/>
      <c r="JGT97" s="52"/>
      <c r="JGU97" s="52"/>
      <c r="JGV97" s="52"/>
      <c r="JGW97" s="52"/>
      <c r="JGX97" s="52"/>
      <c r="JGY97" s="52"/>
      <c r="JGZ97" s="52"/>
      <c r="JHA97" s="52"/>
      <c r="JHB97" s="52"/>
      <c r="JHC97" s="52"/>
      <c r="JHD97" s="52"/>
      <c r="JHE97" s="52"/>
      <c r="JHF97" s="52"/>
      <c r="JHG97" s="52"/>
      <c r="JHH97" s="52"/>
      <c r="JHI97" s="52"/>
      <c r="JHJ97" s="52"/>
      <c r="JHK97" s="52"/>
      <c r="JHL97" s="52"/>
      <c r="JHM97" s="52"/>
      <c r="JHN97" s="52"/>
      <c r="JHO97" s="52"/>
      <c r="JHP97" s="52"/>
      <c r="JHQ97" s="52"/>
      <c r="JHR97" s="52"/>
      <c r="JHS97" s="52"/>
      <c r="JHT97" s="52"/>
      <c r="JHU97" s="52"/>
      <c r="JHV97" s="52"/>
      <c r="JHW97" s="52"/>
      <c r="JHX97" s="52"/>
      <c r="JHY97" s="52"/>
      <c r="JHZ97" s="52"/>
      <c r="JIA97" s="52"/>
      <c r="JIB97" s="52"/>
      <c r="JIC97" s="52"/>
      <c r="JID97" s="52"/>
      <c r="JIE97" s="52"/>
      <c r="JIF97" s="52"/>
      <c r="JIG97" s="52"/>
      <c r="JIH97" s="52"/>
      <c r="JII97" s="52"/>
      <c r="JIJ97" s="52"/>
      <c r="JIK97" s="52"/>
      <c r="JIL97" s="52"/>
      <c r="JIM97" s="52"/>
      <c r="JIN97" s="52"/>
      <c r="JIO97" s="52"/>
      <c r="JIP97" s="52"/>
      <c r="JIQ97" s="52"/>
      <c r="JIR97" s="52"/>
      <c r="JIS97" s="52"/>
      <c r="JIT97" s="52"/>
      <c r="JIU97" s="52"/>
      <c r="JIV97" s="52"/>
      <c r="JIW97" s="52"/>
      <c r="JIX97" s="52"/>
      <c r="JIY97" s="52"/>
      <c r="JIZ97" s="52"/>
      <c r="JJA97" s="52"/>
      <c r="JJB97" s="52"/>
      <c r="JJC97" s="52"/>
      <c r="JJD97" s="52"/>
      <c r="JJE97" s="52"/>
      <c r="JJF97" s="52"/>
      <c r="JJG97" s="52"/>
      <c r="JJH97" s="52"/>
      <c r="JJI97" s="52"/>
      <c r="JJJ97" s="52"/>
      <c r="JJK97" s="52"/>
      <c r="JJL97" s="52"/>
      <c r="JJM97" s="52"/>
      <c r="JJN97" s="52"/>
      <c r="JJO97" s="52"/>
      <c r="JJP97" s="52"/>
      <c r="JJQ97" s="52"/>
      <c r="JJR97" s="52"/>
      <c r="JJS97" s="52"/>
      <c r="JJT97" s="52"/>
      <c r="JJU97" s="52"/>
      <c r="JJV97" s="52"/>
      <c r="JJW97" s="52"/>
      <c r="JJX97" s="52"/>
      <c r="JJY97" s="52"/>
      <c r="JJZ97" s="52"/>
      <c r="JKA97" s="52"/>
      <c r="JKB97" s="52"/>
      <c r="JKC97" s="52"/>
      <c r="JKD97" s="52"/>
      <c r="JKE97" s="52"/>
      <c r="JKF97" s="52"/>
      <c r="JKG97" s="52"/>
      <c r="JKH97" s="52"/>
      <c r="JKI97" s="52"/>
      <c r="JKJ97" s="52"/>
      <c r="JKK97" s="52"/>
      <c r="JKL97" s="52"/>
      <c r="JKM97" s="52"/>
      <c r="JKN97" s="52"/>
      <c r="JKO97" s="52"/>
      <c r="JKP97" s="52"/>
      <c r="JKQ97" s="52"/>
      <c r="JKR97" s="52"/>
      <c r="JKS97" s="52"/>
      <c r="JKT97" s="52"/>
      <c r="JKU97" s="52"/>
      <c r="JKV97" s="52"/>
      <c r="JKW97" s="52"/>
      <c r="JKX97" s="52"/>
      <c r="JKY97" s="52"/>
      <c r="JKZ97" s="52"/>
      <c r="JLA97" s="52"/>
      <c r="JLB97" s="52"/>
      <c r="JLC97" s="52"/>
      <c r="JLD97" s="52"/>
      <c r="JLE97" s="52"/>
      <c r="JLF97" s="52"/>
      <c r="JLG97" s="52"/>
      <c r="JLH97" s="52"/>
      <c r="JLI97" s="52"/>
      <c r="JLJ97" s="52"/>
      <c r="JLK97" s="52"/>
      <c r="JLL97" s="52"/>
      <c r="JLM97" s="52"/>
      <c r="JLN97" s="52"/>
      <c r="JLO97" s="52"/>
      <c r="JLP97" s="52"/>
      <c r="JLQ97" s="52"/>
      <c r="JLR97" s="52"/>
      <c r="JLS97" s="52"/>
      <c r="JLT97" s="52"/>
      <c r="JLU97" s="52"/>
      <c r="JLV97" s="52"/>
      <c r="JLW97" s="52"/>
      <c r="JLX97" s="52"/>
      <c r="JLY97" s="52"/>
      <c r="JLZ97" s="52"/>
      <c r="JMA97" s="52"/>
      <c r="JMB97" s="52"/>
      <c r="JMC97" s="52"/>
      <c r="JMD97" s="52"/>
      <c r="JME97" s="52"/>
      <c r="JMF97" s="52"/>
      <c r="JMG97" s="52"/>
      <c r="JMH97" s="52"/>
      <c r="JMI97" s="52"/>
      <c r="JMJ97" s="52"/>
      <c r="JMK97" s="52"/>
      <c r="JML97" s="52"/>
      <c r="JMM97" s="52"/>
      <c r="JMN97" s="52"/>
      <c r="JMO97" s="52"/>
      <c r="JMP97" s="52"/>
      <c r="JMQ97" s="52"/>
      <c r="JMR97" s="52"/>
      <c r="JMS97" s="52"/>
      <c r="JMT97" s="52"/>
      <c r="JMU97" s="52"/>
      <c r="JMV97" s="52"/>
      <c r="JMW97" s="52"/>
      <c r="JMX97" s="52"/>
      <c r="JMY97" s="52"/>
      <c r="JMZ97" s="52"/>
      <c r="JNA97" s="52"/>
      <c r="JNB97" s="52"/>
      <c r="JNC97" s="52"/>
      <c r="JND97" s="52"/>
      <c r="JNE97" s="52"/>
      <c r="JNF97" s="52"/>
      <c r="JNG97" s="52"/>
      <c r="JNH97" s="52"/>
      <c r="JNI97" s="52"/>
      <c r="JNJ97" s="52"/>
      <c r="JNK97" s="52"/>
      <c r="JNL97" s="52"/>
      <c r="JNM97" s="52"/>
      <c r="JNN97" s="52"/>
      <c r="JNO97" s="52"/>
      <c r="JNP97" s="52"/>
      <c r="JNQ97" s="52"/>
      <c r="JNR97" s="52"/>
      <c r="JNS97" s="52"/>
      <c r="JNT97" s="52"/>
      <c r="JNU97" s="52"/>
      <c r="JNV97" s="52"/>
      <c r="JNW97" s="52"/>
      <c r="JNX97" s="52"/>
      <c r="JNY97" s="52"/>
      <c r="JNZ97" s="52"/>
      <c r="JOA97" s="52"/>
      <c r="JOB97" s="52"/>
      <c r="JOC97" s="52"/>
      <c r="JOD97" s="52"/>
      <c r="JOE97" s="52"/>
      <c r="JOF97" s="52"/>
      <c r="JOG97" s="52"/>
      <c r="JOH97" s="52"/>
      <c r="JOI97" s="52"/>
      <c r="JOJ97" s="52"/>
      <c r="JOK97" s="52"/>
      <c r="JOL97" s="52"/>
      <c r="JOM97" s="52"/>
      <c r="JON97" s="52"/>
      <c r="JOO97" s="52"/>
      <c r="JOP97" s="52"/>
      <c r="JOQ97" s="52"/>
      <c r="JOR97" s="52"/>
      <c r="JOS97" s="52"/>
      <c r="JOT97" s="52"/>
      <c r="JOU97" s="52"/>
      <c r="JOV97" s="52"/>
      <c r="JOW97" s="52"/>
      <c r="JOX97" s="52"/>
      <c r="JOY97" s="52"/>
      <c r="JOZ97" s="52"/>
      <c r="JPA97" s="52"/>
      <c r="JPB97" s="52"/>
      <c r="JPC97" s="52"/>
      <c r="JPD97" s="52"/>
      <c r="JPE97" s="52"/>
      <c r="JPF97" s="52"/>
      <c r="JPG97" s="52"/>
      <c r="JPH97" s="52"/>
      <c r="JPI97" s="52"/>
      <c r="JPJ97" s="52"/>
      <c r="JPK97" s="52"/>
      <c r="JPL97" s="52"/>
      <c r="JPM97" s="52"/>
      <c r="JPN97" s="52"/>
      <c r="JPO97" s="52"/>
      <c r="JPP97" s="52"/>
      <c r="JPQ97" s="52"/>
      <c r="JPR97" s="52"/>
      <c r="JPS97" s="52"/>
      <c r="JPT97" s="52"/>
      <c r="JPU97" s="52"/>
      <c r="JPV97" s="52"/>
      <c r="JPW97" s="52"/>
      <c r="JPX97" s="52"/>
      <c r="JPY97" s="52"/>
      <c r="JPZ97" s="52"/>
      <c r="JQA97" s="52"/>
      <c r="JQB97" s="52"/>
      <c r="JQC97" s="52"/>
      <c r="JQD97" s="52"/>
      <c r="JQE97" s="52"/>
      <c r="JQF97" s="52"/>
      <c r="JQG97" s="52"/>
      <c r="JQH97" s="52"/>
      <c r="JQI97" s="52"/>
      <c r="JQJ97" s="52"/>
      <c r="JQK97" s="52"/>
      <c r="JQL97" s="52"/>
      <c r="JQM97" s="52"/>
      <c r="JQN97" s="52"/>
      <c r="JQO97" s="52"/>
      <c r="JQP97" s="52"/>
      <c r="JQQ97" s="52"/>
      <c r="JQR97" s="52"/>
      <c r="JQS97" s="52"/>
      <c r="JQT97" s="52"/>
      <c r="JQU97" s="52"/>
      <c r="JQV97" s="52"/>
      <c r="JQW97" s="52"/>
      <c r="JQX97" s="52"/>
      <c r="JQY97" s="52"/>
      <c r="JQZ97" s="52"/>
      <c r="JRA97" s="52"/>
      <c r="JRB97" s="52"/>
      <c r="JRC97" s="52"/>
      <c r="JRD97" s="52"/>
      <c r="JRE97" s="52"/>
      <c r="JRF97" s="52"/>
      <c r="JRG97" s="52"/>
      <c r="JRH97" s="52"/>
      <c r="JRI97" s="52"/>
      <c r="JRJ97" s="52"/>
      <c r="JRK97" s="52"/>
      <c r="JRL97" s="52"/>
      <c r="JRM97" s="52"/>
      <c r="JRN97" s="52"/>
      <c r="JRO97" s="52"/>
      <c r="JRP97" s="52"/>
      <c r="JRQ97" s="52"/>
      <c r="JRR97" s="52"/>
      <c r="JRS97" s="52"/>
      <c r="JRT97" s="52"/>
      <c r="JRU97" s="52"/>
      <c r="JRV97" s="52"/>
      <c r="JRW97" s="52"/>
      <c r="JRX97" s="52"/>
      <c r="JRY97" s="52"/>
      <c r="JRZ97" s="52"/>
      <c r="JSA97" s="52"/>
      <c r="JSB97" s="52"/>
      <c r="JSC97" s="52"/>
      <c r="JSD97" s="52"/>
      <c r="JSE97" s="52"/>
      <c r="JSF97" s="52"/>
      <c r="JSG97" s="52"/>
      <c r="JSH97" s="52"/>
      <c r="JSI97" s="52"/>
      <c r="JSJ97" s="52"/>
      <c r="JSK97" s="52"/>
      <c r="JSL97" s="52"/>
      <c r="JSM97" s="52"/>
      <c r="JSN97" s="52"/>
      <c r="JSO97" s="52"/>
      <c r="JSP97" s="52"/>
      <c r="JSQ97" s="52"/>
      <c r="JSR97" s="52"/>
      <c r="JSS97" s="52"/>
      <c r="JST97" s="52"/>
      <c r="JSU97" s="52"/>
      <c r="JSV97" s="52"/>
      <c r="JSW97" s="52"/>
      <c r="JSX97" s="52"/>
      <c r="JSY97" s="52"/>
      <c r="JSZ97" s="52"/>
      <c r="JTA97" s="52"/>
      <c r="JTB97" s="52"/>
      <c r="JTC97" s="52"/>
      <c r="JTD97" s="52"/>
      <c r="JTE97" s="52"/>
      <c r="JTF97" s="52"/>
      <c r="JTG97" s="52"/>
      <c r="JTH97" s="52"/>
      <c r="JTI97" s="52"/>
      <c r="JTJ97" s="52"/>
      <c r="JTK97" s="52"/>
      <c r="JTL97" s="52"/>
      <c r="JTM97" s="52"/>
      <c r="JTN97" s="52"/>
      <c r="JTO97" s="52"/>
      <c r="JTP97" s="52"/>
      <c r="JTQ97" s="52"/>
      <c r="JTR97" s="52"/>
      <c r="JTS97" s="52"/>
      <c r="JTT97" s="52"/>
      <c r="JTU97" s="52"/>
      <c r="JTV97" s="52"/>
      <c r="JTW97" s="52"/>
      <c r="JTX97" s="52"/>
      <c r="JTY97" s="52"/>
      <c r="JTZ97" s="52"/>
      <c r="JUA97" s="52"/>
      <c r="JUB97" s="52"/>
      <c r="JUC97" s="52"/>
      <c r="JUD97" s="52"/>
      <c r="JUE97" s="52"/>
      <c r="JUF97" s="52"/>
      <c r="JUG97" s="52"/>
      <c r="JUH97" s="52"/>
      <c r="JUI97" s="52"/>
      <c r="JUJ97" s="52"/>
      <c r="JUK97" s="52"/>
      <c r="JUL97" s="52"/>
      <c r="JUM97" s="52"/>
      <c r="JUN97" s="52"/>
      <c r="JUO97" s="52"/>
      <c r="JUP97" s="52"/>
      <c r="JUQ97" s="52"/>
      <c r="JUR97" s="52"/>
      <c r="JUS97" s="52"/>
      <c r="JUT97" s="52"/>
      <c r="JUU97" s="52"/>
      <c r="JUV97" s="52"/>
      <c r="JUW97" s="52"/>
      <c r="JUX97" s="52"/>
      <c r="JUY97" s="52"/>
      <c r="JUZ97" s="52"/>
      <c r="JVA97" s="52"/>
      <c r="JVB97" s="52"/>
      <c r="JVC97" s="52"/>
      <c r="JVD97" s="52"/>
      <c r="JVE97" s="52"/>
      <c r="JVF97" s="52"/>
      <c r="JVG97" s="52"/>
      <c r="JVH97" s="52"/>
      <c r="JVI97" s="52"/>
      <c r="JVJ97" s="52"/>
      <c r="JVK97" s="52"/>
      <c r="JVL97" s="52"/>
      <c r="JVM97" s="52"/>
      <c r="JVN97" s="52"/>
      <c r="JVO97" s="52"/>
      <c r="JVP97" s="52"/>
      <c r="JVQ97" s="52"/>
      <c r="JVR97" s="52"/>
      <c r="JVS97" s="52"/>
      <c r="JVT97" s="52"/>
      <c r="JVU97" s="52"/>
      <c r="JVV97" s="52"/>
      <c r="JVW97" s="52"/>
      <c r="JVX97" s="52"/>
      <c r="JVY97" s="52"/>
      <c r="JVZ97" s="52"/>
      <c r="JWA97" s="52"/>
      <c r="JWB97" s="52"/>
      <c r="JWC97" s="52"/>
      <c r="JWD97" s="52"/>
      <c r="JWE97" s="52"/>
      <c r="JWF97" s="52"/>
      <c r="JWG97" s="52"/>
      <c r="JWH97" s="52"/>
      <c r="JWI97" s="52"/>
      <c r="JWJ97" s="52"/>
      <c r="JWK97" s="52"/>
      <c r="JWL97" s="52"/>
      <c r="JWM97" s="52"/>
      <c r="JWN97" s="52"/>
      <c r="JWO97" s="52"/>
      <c r="JWP97" s="52"/>
      <c r="JWQ97" s="52"/>
      <c r="JWR97" s="52"/>
      <c r="JWS97" s="52"/>
      <c r="JWT97" s="52"/>
      <c r="JWU97" s="52"/>
      <c r="JWV97" s="52"/>
      <c r="JWW97" s="52"/>
      <c r="JWX97" s="52"/>
      <c r="JWY97" s="52"/>
      <c r="JWZ97" s="52"/>
      <c r="JXA97" s="52"/>
      <c r="JXB97" s="52"/>
      <c r="JXC97" s="52"/>
      <c r="JXD97" s="52"/>
      <c r="JXE97" s="52"/>
      <c r="JXF97" s="52"/>
      <c r="JXG97" s="52"/>
      <c r="JXH97" s="52"/>
      <c r="JXI97" s="52"/>
      <c r="JXJ97" s="52"/>
      <c r="JXK97" s="52"/>
      <c r="JXL97" s="52"/>
      <c r="JXM97" s="52"/>
      <c r="JXN97" s="52"/>
      <c r="JXO97" s="52"/>
      <c r="JXP97" s="52"/>
      <c r="JXQ97" s="52"/>
      <c r="JXR97" s="52"/>
      <c r="JXS97" s="52"/>
      <c r="JXT97" s="52"/>
      <c r="JXU97" s="52"/>
      <c r="JXV97" s="52"/>
      <c r="JXW97" s="52"/>
      <c r="JXX97" s="52"/>
      <c r="JXY97" s="52"/>
      <c r="JXZ97" s="52"/>
      <c r="JYA97" s="52"/>
      <c r="JYB97" s="52"/>
      <c r="JYC97" s="52"/>
      <c r="JYD97" s="52"/>
      <c r="JYE97" s="52"/>
      <c r="JYF97" s="52"/>
      <c r="JYG97" s="52"/>
      <c r="JYH97" s="52"/>
      <c r="JYI97" s="52"/>
      <c r="JYJ97" s="52"/>
      <c r="JYK97" s="52"/>
      <c r="JYL97" s="52"/>
      <c r="JYM97" s="52"/>
      <c r="JYN97" s="52"/>
      <c r="JYO97" s="52"/>
      <c r="JYP97" s="52"/>
      <c r="JYQ97" s="52"/>
      <c r="JYR97" s="52"/>
      <c r="JYS97" s="52"/>
      <c r="JYT97" s="52"/>
      <c r="JYU97" s="52"/>
      <c r="JYV97" s="52"/>
      <c r="JYW97" s="52"/>
      <c r="JYX97" s="52"/>
      <c r="JYY97" s="52"/>
      <c r="JYZ97" s="52"/>
      <c r="JZA97" s="52"/>
      <c r="JZB97" s="52"/>
      <c r="JZC97" s="52"/>
      <c r="JZD97" s="52"/>
      <c r="JZE97" s="52"/>
      <c r="JZF97" s="52"/>
      <c r="JZG97" s="52"/>
      <c r="JZH97" s="52"/>
      <c r="JZI97" s="52"/>
      <c r="JZJ97" s="52"/>
      <c r="JZK97" s="52"/>
      <c r="JZL97" s="52"/>
      <c r="JZM97" s="52"/>
      <c r="JZN97" s="52"/>
      <c r="JZO97" s="52"/>
      <c r="JZP97" s="52"/>
      <c r="JZQ97" s="52"/>
      <c r="JZR97" s="52"/>
      <c r="JZS97" s="52"/>
      <c r="JZT97" s="52"/>
      <c r="JZU97" s="52"/>
      <c r="JZV97" s="52"/>
      <c r="JZW97" s="52"/>
      <c r="JZX97" s="52"/>
      <c r="JZY97" s="52"/>
      <c r="JZZ97" s="52"/>
      <c r="KAA97" s="52"/>
      <c r="KAB97" s="52"/>
      <c r="KAC97" s="52"/>
      <c r="KAD97" s="52"/>
      <c r="KAE97" s="52"/>
      <c r="KAF97" s="52"/>
      <c r="KAG97" s="52"/>
      <c r="KAH97" s="52"/>
      <c r="KAI97" s="52"/>
      <c r="KAJ97" s="52"/>
      <c r="KAK97" s="52"/>
      <c r="KAL97" s="52"/>
      <c r="KAM97" s="52"/>
      <c r="KAN97" s="52"/>
      <c r="KAO97" s="52"/>
      <c r="KAP97" s="52"/>
      <c r="KAQ97" s="52"/>
      <c r="KAR97" s="52"/>
      <c r="KAS97" s="52"/>
      <c r="KAT97" s="52"/>
      <c r="KAU97" s="52"/>
      <c r="KAV97" s="52"/>
      <c r="KAW97" s="52"/>
      <c r="KAX97" s="52"/>
      <c r="KAY97" s="52"/>
      <c r="KAZ97" s="52"/>
      <c r="KBA97" s="52"/>
      <c r="KBB97" s="52"/>
      <c r="KBC97" s="52"/>
      <c r="KBD97" s="52"/>
      <c r="KBE97" s="52"/>
      <c r="KBF97" s="52"/>
      <c r="KBG97" s="52"/>
      <c r="KBH97" s="52"/>
      <c r="KBI97" s="52"/>
      <c r="KBJ97" s="52"/>
      <c r="KBK97" s="52"/>
      <c r="KBL97" s="52"/>
      <c r="KBM97" s="52"/>
      <c r="KBN97" s="52"/>
      <c r="KBO97" s="52"/>
      <c r="KBP97" s="52"/>
      <c r="KBQ97" s="52"/>
      <c r="KBR97" s="52"/>
      <c r="KBS97" s="52"/>
      <c r="KBT97" s="52"/>
      <c r="KBU97" s="52"/>
      <c r="KBV97" s="52"/>
      <c r="KBW97" s="52"/>
      <c r="KBX97" s="52"/>
      <c r="KBY97" s="52"/>
      <c r="KBZ97" s="52"/>
      <c r="KCA97" s="52"/>
      <c r="KCB97" s="52"/>
      <c r="KCC97" s="52"/>
      <c r="KCD97" s="52"/>
      <c r="KCE97" s="52"/>
      <c r="KCF97" s="52"/>
      <c r="KCG97" s="52"/>
      <c r="KCH97" s="52"/>
      <c r="KCI97" s="52"/>
      <c r="KCJ97" s="52"/>
      <c r="KCK97" s="52"/>
      <c r="KCL97" s="52"/>
      <c r="KCM97" s="52"/>
      <c r="KCN97" s="52"/>
      <c r="KCO97" s="52"/>
      <c r="KCP97" s="52"/>
      <c r="KCQ97" s="52"/>
      <c r="KCR97" s="52"/>
      <c r="KCS97" s="52"/>
      <c r="KCT97" s="52"/>
      <c r="KCU97" s="52"/>
      <c r="KCV97" s="52"/>
      <c r="KCW97" s="52"/>
      <c r="KCX97" s="52"/>
      <c r="KCY97" s="52"/>
      <c r="KCZ97" s="52"/>
      <c r="KDA97" s="52"/>
      <c r="KDB97" s="52"/>
      <c r="KDC97" s="52"/>
      <c r="KDD97" s="52"/>
      <c r="KDE97" s="52"/>
      <c r="KDF97" s="52"/>
      <c r="KDG97" s="52"/>
      <c r="KDH97" s="52"/>
      <c r="KDI97" s="52"/>
      <c r="KDJ97" s="52"/>
      <c r="KDK97" s="52"/>
      <c r="KDL97" s="52"/>
      <c r="KDM97" s="52"/>
      <c r="KDN97" s="52"/>
      <c r="KDO97" s="52"/>
      <c r="KDP97" s="52"/>
      <c r="KDQ97" s="52"/>
      <c r="KDR97" s="52"/>
      <c r="KDS97" s="52"/>
      <c r="KDT97" s="52"/>
      <c r="KDU97" s="52"/>
      <c r="KDV97" s="52"/>
      <c r="KDW97" s="52"/>
      <c r="KDX97" s="52"/>
      <c r="KDY97" s="52"/>
      <c r="KDZ97" s="52"/>
      <c r="KEA97" s="52"/>
      <c r="KEB97" s="52"/>
      <c r="KEC97" s="52"/>
      <c r="KED97" s="52"/>
      <c r="KEE97" s="52"/>
      <c r="KEF97" s="52"/>
      <c r="KEG97" s="52"/>
      <c r="KEH97" s="52"/>
      <c r="KEI97" s="52"/>
      <c r="KEJ97" s="52"/>
      <c r="KEK97" s="52"/>
      <c r="KEL97" s="52"/>
      <c r="KEM97" s="52"/>
      <c r="KEN97" s="52"/>
      <c r="KEO97" s="52"/>
      <c r="KEP97" s="52"/>
      <c r="KEQ97" s="52"/>
      <c r="KER97" s="52"/>
      <c r="KES97" s="52"/>
      <c r="KET97" s="52"/>
      <c r="KEU97" s="52"/>
      <c r="KEV97" s="52"/>
      <c r="KEW97" s="52"/>
      <c r="KEX97" s="52"/>
      <c r="KEY97" s="52"/>
      <c r="KEZ97" s="52"/>
      <c r="KFA97" s="52"/>
      <c r="KFB97" s="52"/>
      <c r="KFC97" s="52"/>
      <c r="KFD97" s="52"/>
      <c r="KFE97" s="52"/>
      <c r="KFF97" s="52"/>
      <c r="KFG97" s="52"/>
      <c r="KFH97" s="52"/>
      <c r="KFI97" s="52"/>
      <c r="KFJ97" s="52"/>
      <c r="KFK97" s="52"/>
      <c r="KFL97" s="52"/>
      <c r="KFM97" s="52"/>
      <c r="KFN97" s="52"/>
      <c r="KFO97" s="52"/>
      <c r="KFP97" s="52"/>
      <c r="KFQ97" s="52"/>
      <c r="KFR97" s="52"/>
      <c r="KFS97" s="52"/>
      <c r="KFT97" s="52"/>
      <c r="KFU97" s="52"/>
      <c r="KFV97" s="52"/>
      <c r="KFW97" s="52"/>
      <c r="KFX97" s="52"/>
      <c r="KFY97" s="52"/>
      <c r="KFZ97" s="52"/>
      <c r="KGA97" s="52"/>
      <c r="KGB97" s="52"/>
      <c r="KGC97" s="52"/>
      <c r="KGD97" s="52"/>
      <c r="KGE97" s="52"/>
      <c r="KGF97" s="52"/>
      <c r="KGG97" s="52"/>
      <c r="KGH97" s="52"/>
      <c r="KGI97" s="52"/>
      <c r="KGJ97" s="52"/>
      <c r="KGK97" s="52"/>
      <c r="KGL97" s="52"/>
      <c r="KGM97" s="52"/>
      <c r="KGN97" s="52"/>
      <c r="KGO97" s="52"/>
      <c r="KGP97" s="52"/>
      <c r="KGQ97" s="52"/>
      <c r="KGR97" s="52"/>
      <c r="KGS97" s="52"/>
      <c r="KGT97" s="52"/>
      <c r="KGU97" s="52"/>
      <c r="KGV97" s="52"/>
      <c r="KGW97" s="52"/>
      <c r="KGX97" s="52"/>
      <c r="KGY97" s="52"/>
      <c r="KGZ97" s="52"/>
      <c r="KHA97" s="52"/>
      <c r="KHB97" s="52"/>
      <c r="KHC97" s="52"/>
      <c r="KHD97" s="52"/>
      <c r="KHE97" s="52"/>
      <c r="KHF97" s="52"/>
      <c r="KHG97" s="52"/>
      <c r="KHH97" s="52"/>
      <c r="KHI97" s="52"/>
      <c r="KHJ97" s="52"/>
      <c r="KHK97" s="52"/>
      <c r="KHL97" s="52"/>
      <c r="KHM97" s="52"/>
      <c r="KHN97" s="52"/>
      <c r="KHO97" s="52"/>
      <c r="KHP97" s="52"/>
      <c r="KHQ97" s="52"/>
      <c r="KHR97" s="52"/>
      <c r="KHS97" s="52"/>
      <c r="KHT97" s="52"/>
      <c r="KHU97" s="52"/>
      <c r="KHV97" s="52"/>
      <c r="KHW97" s="52"/>
      <c r="KHX97" s="52"/>
      <c r="KHY97" s="52"/>
      <c r="KHZ97" s="52"/>
      <c r="KIA97" s="52"/>
      <c r="KIB97" s="52"/>
      <c r="KIC97" s="52"/>
      <c r="KID97" s="52"/>
      <c r="KIE97" s="52"/>
      <c r="KIF97" s="52"/>
      <c r="KIG97" s="52"/>
      <c r="KIH97" s="52"/>
      <c r="KII97" s="52"/>
      <c r="KIJ97" s="52"/>
      <c r="KIK97" s="52"/>
      <c r="KIL97" s="52"/>
      <c r="KIM97" s="52"/>
      <c r="KIN97" s="52"/>
      <c r="KIO97" s="52"/>
      <c r="KIP97" s="52"/>
      <c r="KIQ97" s="52"/>
      <c r="KIR97" s="52"/>
      <c r="KIS97" s="52"/>
      <c r="KIT97" s="52"/>
      <c r="KIU97" s="52"/>
      <c r="KIV97" s="52"/>
      <c r="KIW97" s="52"/>
      <c r="KIX97" s="52"/>
      <c r="KIY97" s="52"/>
      <c r="KIZ97" s="52"/>
      <c r="KJA97" s="52"/>
      <c r="KJB97" s="52"/>
      <c r="KJC97" s="52"/>
      <c r="KJD97" s="52"/>
      <c r="KJE97" s="52"/>
      <c r="KJF97" s="52"/>
      <c r="KJG97" s="52"/>
      <c r="KJH97" s="52"/>
      <c r="KJI97" s="52"/>
      <c r="KJJ97" s="52"/>
      <c r="KJK97" s="52"/>
      <c r="KJL97" s="52"/>
      <c r="KJM97" s="52"/>
      <c r="KJN97" s="52"/>
      <c r="KJO97" s="52"/>
      <c r="KJP97" s="52"/>
      <c r="KJQ97" s="52"/>
      <c r="KJR97" s="52"/>
      <c r="KJS97" s="52"/>
      <c r="KJT97" s="52"/>
      <c r="KJU97" s="52"/>
      <c r="KJV97" s="52"/>
      <c r="KJW97" s="52"/>
      <c r="KJX97" s="52"/>
      <c r="KJY97" s="52"/>
      <c r="KJZ97" s="52"/>
      <c r="KKA97" s="52"/>
      <c r="KKB97" s="52"/>
      <c r="KKC97" s="52"/>
      <c r="KKD97" s="52"/>
      <c r="KKE97" s="52"/>
      <c r="KKF97" s="52"/>
      <c r="KKG97" s="52"/>
      <c r="KKH97" s="52"/>
      <c r="KKI97" s="52"/>
      <c r="KKJ97" s="52"/>
      <c r="KKK97" s="52"/>
      <c r="KKL97" s="52"/>
      <c r="KKM97" s="52"/>
      <c r="KKN97" s="52"/>
      <c r="KKO97" s="52"/>
      <c r="KKP97" s="52"/>
      <c r="KKQ97" s="52"/>
      <c r="KKR97" s="52"/>
      <c r="KKS97" s="52"/>
      <c r="KKT97" s="52"/>
      <c r="KKU97" s="52"/>
      <c r="KKV97" s="52"/>
      <c r="KKW97" s="52"/>
      <c r="KKX97" s="52"/>
      <c r="KKY97" s="52"/>
      <c r="KKZ97" s="52"/>
      <c r="KLA97" s="52"/>
      <c r="KLB97" s="52"/>
      <c r="KLC97" s="52"/>
      <c r="KLD97" s="52"/>
      <c r="KLE97" s="52"/>
      <c r="KLF97" s="52"/>
      <c r="KLG97" s="52"/>
      <c r="KLH97" s="52"/>
      <c r="KLI97" s="52"/>
      <c r="KLJ97" s="52"/>
      <c r="KLK97" s="52"/>
      <c r="KLL97" s="52"/>
      <c r="KLM97" s="52"/>
      <c r="KLN97" s="52"/>
      <c r="KLO97" s="52"/>
      <c r="KLP97" s="52"/>
      <c r="KLQ97" s="52"/>
      <c r="KLR97" s="52"/>
      <c r="KLS97" s="52"/>
      <c r="KLT97" s="52"/>
      <c r="KLU97" s="52"/>
      <c r="KLV97" s="52"/>
      <c r="KLW97" s="52"/>
      <c r="KLX97" s="52"/>
      <c r="KLY97" s="52"/>
      <c r="KLZ97" s="52"/>
      <c r="KMA97" s="52"/>
      <c r="KMB97" s="52"/>
      <c r="KMC97" s="52"/>
      <c r="KMD97" s="52"/>
      <c r="KME97" s="52"/>
      <c r="KMF97" s="52"/>
      <c r="KMG97" s="52"/>
      <c r="KMH97" s="52"/>
      <c r="KMI97" s="52"/>
      <c r="KMJ97" s="52"/>
      <c r="KMK97" s="52"/>
      <c r="KML97" s="52"/>
      <c r="KMM97" s="52"/>
      <c r="KMN97" s="52"/>
      <c r="KMO97" s="52"/>
      <c r="KMP97" s="52"/>
      <c r="KMQ97" s="52"/>
      <c r="KMR97" s="52"/>
      <c r="KMS97" s="52"/>
      <c r="KMT97" s="52"/>
      <c r="KMU97" s="52"/>
      <c r="KMV97" s="52"/>
      <c r="KMW97" s="52"/>
      <c r="KMX97" s="52"/>
      <c r="KMY97" s="52"/>
      <c r="KMZ97" s="52"/>
      <c r="KNA97" s="52"/>
      <c r="KNB97" s="52"/>
      <c r="KNC97" s="52"/>
      <c r="KND97" s="52"/>
      <c r="KNE97" s="52"/>
      <c r="KNF97" s="52"/>
      <c r="KNG97" s="52"/>
      <c r="KNH97" s="52"/>
      <c r="KNI97" s="52"/>
      <c r="KNJ97" s="52"/>
      <c r="KNK97" s="52"/>
      <c r="KNL97" s="52"/>
      <c r="KNM97" s="52"/>
      <c r="KNN97" s="52"/>
      <c r="KNO97" s="52"/>
      <c r="KNP97" s="52"/>
      <c r="KNQ97" s="52"/>
      <c r="KNR97" s="52"/>
      <c r="KNS97" s="52"/>
      <c r="KNT97" s="52"/>
      <c r="KNU97" s="52"/>
      <c r="KNV97" s="52"/>
      <c r="KNW97" s="52"/>
      <c r="KNX97" s="52"/>
      <c r="KNY97" s="52"/>
      <c r="KNZ97" s="52"/>
      <c r="KOA97" s="52"/>
      <c r="KOB97" s="52"/>
      <c r="KOC97" s="52"/>
      <c r="KOD97" s="52"/>
      <c r="KOE97" s="52"/>
      <c r="KOF97" s="52"/>
      <c r="KOG97" s="52"/>
      <c r="KOH97" s="52"/>
      <c r="KOI97" s="52"/>
      <c r="KOJ97" s="52"/>
      <c r="KOK97" s="52"/>
      <c r="KOL97" s="52"/>
      <c r="KOM97" s="52"/>
      <c r="KON97" s="52"/>
      <c r="KOO97" s="52"/>
      <c r="KOP97" s="52"/>
      <c r="KOQ97" s="52"/>
      <c r="KOR97" s="52"/>
      <c r="KOS97" s="52"/>
      <c r="KOT97" s="52"/>
      <c r="KOU97" s="52"/>
      <c r="KOV97" s="52"/>
      <c r="KOW97" s="52"/>
      <c r="KOX97" s="52"/>
      <c r="KOY97" s="52"/>
      <c r="KOZ97" s="52"/>
      <c r="KPA97" s="52"/>
      <c r="KPB97" s="52"/>
      <c r="KPC97" s="52"/>
      <c r="KPD97" s="52"/>
      <c r="KPE97" s="52"/>
      <c r="KPF97" s="52"/>
      <c r="KPG97" s="52"/>
      <c r="KPH97" s="52"/>
      <c r="KPI97" s="52"/>
      <c r="KPJ97" s="52"/>
      <c r="KPK97" s="52"/>
      <c r="KPL97" s="52"/>
      <c r="KPM97" s="52"/>
      <c r="KPN97" s="52"/>
      <c r="KPO97" s="52"/>
      <c r="KPP97" s="52"/>
      <c r="KPQ97" s="52"/>
      <c r="KPR97" s="52"/>
      <c r="KPS97" s="52"/>
      <c r="KPT97" s="52"/>
      <c r="KPU97" s="52"/>
      <c r="KPV97" s="52"/>
      <c r="KPW97" s="52"/>
      <c r="KPX97" s="52"/>
      <c r="KPY97" s="52"/>
      <c r="KPZ97" s="52"/>
      <c r="KQA97" s="52"/>
      <c r="KQB97" s="52"/>
      <c r="KQC97" s="52"/>
      <c r="KQD97" s="52"/>
      <c r="KQE97" s="52"/>
      <c r="KQF97" s="52"/>
      <c r="KQG97" s="52"/>
      <c r="KQH97" s="52"/>
      <c r="KQI97" s="52"/>
      <c r="KQJ97" s="52"/>
      <c r="KQK97" s="52"/>
      <c r="KQL97" s="52"/>
      <c r="KQM97" s="52"/>
      <c r="KQN97" s="52"/>
      <c r="KQO97" s="52"/>
      <c r="KQP97" s="52"/>
      <c r="KQQ97" s="52"/>
      <c r="KQR97" s="52"/>
      <c r="KQS97" s="52"/>
      <c r="KQT97" s="52"/>
      <c r="KQU97" s="52"/>
      <c r="KQV97" s="52"/>
      <c r="KQW97" s="52"/>
      <c r="KQX97" s="52"/>
      <c r="KQY97" s="52"/>
      <c r="KQZ97" s="52"/>
      <c r="KRA97" s="52"/>
      <c r="KRB97" s="52"/>
      <c r="KRC97" s="52"/>
      <c r="KRD97" s="52"/>
      <c r="KRE97" s="52"/>
      <c r="KRF97" s="52"/>
      <c r="KRG97" s="52"/>
      <c r="KRH97" s="52"/>
      <c r="KRI97" s="52"/>
      <c r="KRJ97" s="52"/>
      <c r="KRK97" s="52"/>
      <c r="KRL97" s="52"/>
      <c r="KRM97" s="52"/>
      <c r="KRN97" s="52"/>
      <c r="KRO97" s="52"/>
      <c r="KRP97" s="52"/>
      <c r="KRQ97" s="52"/>
      <c r="KRR97" s="52"/>
      <c r="KRS97" s="52"/>
      <c r="KRT97" s="52"/>
      <c r="KRU97" s="52"/>
      <c r="KRV97" s="52"/>
      <c r="KRW97" s="52"/>
      <c r="KRX97" s="52"/>
      <c r="KRY97" s="52"/>
      <c r="KRZ97" s="52"/>
      <c r="KSA97" s="52"/>
      <c r="KSB97" s="52"/>
      <c r="KSC97" s="52"/>
      <c r="KSD97" s="52"/>
      <c r="KSE97" s="52"/>
      <c r="KSF97" s="52"/>
      <c r="KSG97" s="52"/>
      <c r="KSH97" s="52"/>
      <c r="KSI97" s="52"/>
      <c r="KSJ97" s="52"/>
      <c r="KSK97" s="52"/>
      <c r="KSL97" s="52"/>
      <c r="KSM97" s="52"/>
      <c r="KSN97" s="52"/>
      <c r="KSO97" s="52"/>
      <c r="KSP97" s="52"/>
      <c r="KSQ97" s="52"/>
      <c r="KSR97" s="52"/>
      <c r="KSS97" s="52"/>
      <c r="KST97" s="52"/>
      <c r="KSU97" s="52"/>
      <c r="KSV97" s="52"/>
      <c r="KSW97" s="52"/>
      <c r="KSX97" s="52"/>
      <c r="KSY97" s="52"/>
      <c r="KSZ97" s="52"/>
      <c r="KTA97" s="52"/>
      <c r="KTB97" s="52"/>
      <c r="KTC97" s="52"/>
      <c r="KTD97" s="52"/>
      <c r="KTE97" s="52"/>
      <c r="KTF97" s="52"/>
      <c r="KTG97" s="52"/>
      <c r="KTH97" s="52"/>
      <c r="KTI97" s="52"/>
      <c r="KTJ97" s="52"/>
      <c r="KTK97" s="52"/>
      <c r="KTL97" s="52"/>
      <c r="KTM97" s="52"/>
      <c r="KTN97" s="52"/>
      <c r="KTO97" s="52"/>
      <c r="KTP97" s="52"/>
      <c r="KTQ97" s="52"/>
      <c r="KTR97" s="52"/>
      <c r="KTS97" s="52"/>
      <c r="KTT97" s="52"/>
      <c r="KTU97" s="52"/>
      <c r="KTV97" s="52"/>
      <c r="KTW97" s="52"/>
      <c r="KTX97" s="52"/>
      <c r="KTY97" s="52"/>
      <c r="KTZ97" s="52"/>
      <c r="KUA97" s="52"/>
      <c r="KUB97" s="52"/>
      <c r="KUC97" s="52"/>
      <c r="KUD97" s="52"/>
      <c r="KUE97" s="52"/>
      <c r="KUF97" s="52"/>
      <c r="KUG97" s="52"/>
      <c r="KUH97" s="52"/>
      <c r="KUI97" s="52"/>
      <c r="KUJ97" s="52"/>
      <c r="KUK97" s="52"/>
      <c r="KUL97" s="52"/>
      <c r="KUM97" s="52"/>
      <c r="KUN97" s="52"/>
      <c r="KUO97" s="52"/>
      <c r="KUP97" s="52"/>
      <c r="KUQ97" s="52"/>
      <c r="KUR97" s="52"/>
      <c r="KUS97" s="52"/>
      <c r="KUT97" s="52"/>
      <c r="KUU97" s="52"/>
      <c r="KUV97" s="52"/>
      <c r="KUW97" s="52"/>
      <c r="KUX97" s="52"/>
      <c r="KUY97" s="52"/>
      <c r="KUZ97" s="52"/>
      <c r="KVA97" s="52"/>
      <c r="KVB97" s="52"/>
      <c r="KVC97" s="52"/>
      <c r="KVD97" s="52"/>
      <c r="KVE97" s="52"/>
      <c r="KVF97" s="52"/>
      <c r="KVG97" s="52"/>
      <c r="KVH97" s="52"/>
      <c r="KVI97" s="52"/>
      <c r="KVJ97" s="52"/>
      <c r="KVK97" s="52"/>
      <c r="KVL97" s="52"/>
      <c r="KVM97" s="52"/>
      <c r="KVN97" s="52"/>
      <c r="KVO97" s="52"/>
      <c r="KVP97" s="52"/>
      <c r="KVQ97" s="52"/>
      <c r="KVR97" s="52"/>
      <c r="KVS97" s="52"/>
      <c r="KVT97" s="52"/>
      <c r="KVU97" s="52"/>
      <c r="KVV97" s="52"/>
      <c r="KVW97" s="52"/>
      <c r="KVX97" s="52"/>
      <c r="KVY97" s="52"/>
      <c r="KVZ97" s="52"/>
      <c r="KWA97" s="52"/>
      <c r="KWB97" s="52"/>
      <c r="KWC97" s="52"/>
      <c r="KWD97" s="52"/>
      <c r="KWE97" s="52"/>
      <c r="KWF97" s="52"/>
      <c r="KWG97" s="52"/>
      <c r="KWH97" s="52"/>
      <c r="KWI97" s="52"/>
      <c r="KWJ97" s="52"/>
      <c r="KWK97" s="52"/>
      <c r="KWL97" s="52"/>
      <c r="KWM97" s="52"/>
      <c r="KWN97" s="52"/>
      <c r="KWO97" s="52"/>
      <c r="KWP97" s="52"/>
      <c r="KWQ97" s="52"/>
      <c r="KWR97" s="52"/>
      <c r="KWS97" s="52"/>
      <c r="KWT97" s="52"/>
      <c r="KWU97" s="52"/>
      <c r="KWV97" s="52"/>
      <c r="KWW97" s="52"/>
      <c r="KWX97" s="52"/>
      <c r="KWY97" s="52"/>
      <c r="KWZ97" s="52"/>
      <c r="KXA97" s="52"/>
      <c r="KXB97" s="52"/>
      <c r="KXC97" s="52"/>
      <c r="KXD97" s="52"/>
      <c r="KXE97" s="52"/>
      <c r="KXF97" s="52"/>
      <c r="KXG97" s="52"/>
      <c r="KXH97" s="52"/>
      <c r="KXI97" s="52"/>
      <c r="KXJ97" s="52"/>
      <c r="KXK97" s="52"/>
      <c r="KXL97" s="52"/>
      <c r="KXM97" s="52"/>
      <c r="KXN97" s="52"/>
      <c r="KXO97" s="52"/>
      <c r="KXP97" s="52"/>
      <c r="KXQ97" s="52"/>
      <c r="KXR97" s="52"/>
      <c r="KXS97" s="52"/>
      <c r="KXT97" s="52"/>
      <c r="KXU97" s="52"/>
      <c r="KXV97" s="52"/>
      <c r="KXW97" s="52"/>
      <c r="KXX97" s="52"/>
      <c r="KXY97" s="52"/>
      <c r="KXZ97" s="52"/>
      <c r="KYA97" s="52"/>
      <c r="KYB97" s="52"/>
      <c r="KYC97" s="52"/>
      <c r="KYD97" s="52"/>
      <c r="KYE97" s="52"/>
      <c r="KYF97" s="52"/>
      <c r="KYG97" s="52"/>
      <c r="KYH97" s="52"/>
      <c r="KYI97" s="52"/>
      <c r="KYJ97" s="52"/>
      <c r="KYK97" s="52"/>
      <c r="KYL97" s="52"/>
      <c r="KYM97" s="52"/>
      <c r="KYN97" s="52"/>
      <c r="KYO97" s="52"/>
      <c r="KYP97" s="52"/>
      <c r="KYQ97" s="52"/>
      <c r="KYR97" s="52"/>
      <c r="KYS97" s="52"/>
      <c r="KYT97" s="52"/>
      <c r="KYU97" s="52"/>
      <c r="KYV97" s="52"/>
      <c r="KYW97" s="52"/>
      <c r="KYX97" s="52"/>
      <c r="KYY97" s="52"/>
      <c r="KYZ97" s="52"/>
      <c r="KZA97" s="52"/>
      <c r="KZB97" s="52"/>
      <c r="KZC97" s="52"/>
      <c r="KZD97" s="52"/>
      <c r="KZE97" s="52"/>
      <c r="KZF97" s="52"/>
      <c r="KZG97" s="52"/>
      <c r="KZH97" s="52"/>
      <c r="KZI97" s="52"/>
      <c r="KZJ97" s="52"/>
      <c r="KZK97" s="52"/>
      <c r="KZL97" s="52"/>
      <c r="KZM97" s="52"/>
      <c r="KZN97" s="52"/>
      <c r="KZO97" s="52"/>
      <c r="KZP97" s="52"/>
      <c r="KZQ97" s="52"/>
      <c r="KZR97" s="52"/>
      <c r="KZS97" s="52"/>
      <c r="KZT97" s="52"/>
      <c r="KZU97" s="52"/>
      <c r="KZV97" s="52"/>
      <c r="KZW97" s="52"/>
      <c r="KZX97" s="52"/>
      <c r="KZY97" s="52"/>
      <c r="KZZ97" s="52"/>
      <c r="LAA97" s="52"/>
      <c r="LAB97" s="52"/>
      <c r="LAC97" s="52"/>
      <c r="LAD97" s="52"/>
      <c r="LAE97" s="52"/>
      <c r="LAF97" s="52"/>
      <c r="LAG97" s="52"/>
      <c r="LAH97" s="52"/>
      <c r="LAI97" s="52"/>
      <c r="LAJ97" s="52"/>
      <c r="LAK97" s="52"/>
      <c r="LAL97" s="52"/>
      <c r="LAM97" s="52"/>
      <c r="LAN97" s="52"/>
      <c r="LAO97" s="52"/>
      <c r="LAP97" s="52"/>
      <c r="LAQ97" s="52"/>
      <c r="LAR97" s="52"/>
      <c r="LAS97" s="52"/>
      <c r="LAT97" s="52"/>
      <c r="LAU97" s="52"/>
      <c r="LAV97" s="52"/>
      <c r="LAW97" s="52"/>
      <c r="LAX97" s="52"/>
      <c r="LAY97" s="52"/>
      <c r="LAZ97" s="52"/>
      <c r="LBA97" s="52"/>
      <c r="LBB97" s="52"/>
      <c r="LBC97" s="52"/>
      <c r="LBD97" s="52"/>
      <c r="LBE97" s="52"/>
      <c r="LBF97" s="52"/>
      <c r="LBG97" s="52"/>
      <c r="LBH97" s="52"/>
      <c r="LBI97" s="52"/>
      <c r="LBJ97" s="52"/>
      <c r="LBK97" s="52"/>
      <c r="LBL97" s="52"/>
      <c r="LBM97" s="52"/>
      <c r="LBN97" s="52"/>
      <c r="LBO97" s="52"/>
      <c r="LBP97" s="52"/>
      <c r="LBQ97" s="52"/>
      <c r="LBR97" s="52"/>
      <c r="LBS97" s="52"/>
      <c r="LBT97" s="52"/>
      <c r="LBU97" s="52"/>
      <c r="LBV97" s="52"/>
      <c r="LBW97" s="52"/>
      <c r="LBX97" s="52"/>
      <c r="LBY97" s="52"/>
      <c r="LBZ97" s="52"/>
      <c r="LCA97" s="52"/>
      <c r="LCB97" s="52"/>
      <c r="LCC97" s="52"/>
      <c r="LCD97" s="52"/>
      <c r="LCE97" s="52"/>
      <c r="LCF97" s="52"/>
      <c r="LCG97" s="52"/>
      <c r="LCH97" s="52"/>
      <c r="LCI97" s="52"/>
      <c r="LCJ97" s="52"/>
      <c r="LCK97" s="52"/>
      <c r="LCL97" s="52"/>
      <c r="LCM97" s="52"/>
      <c r="LCN97" s="52"/>
      <c r="LCO97" s="52"/>
      <c r="LCP97" s="52"/>
      <c r="LCQ97" s="52"/>
      <c r="LCR97" s="52"/>
      <c r="LCS97" s="52"/>
      <c r="LCT97" s="52"/>
      <c r="LCU97" s="52"/>
      <c r="LCV97" s="52"/>
      <c r="LCW97" s="52"/>
      <c r="LCX97" s="52"/>
      <c r="LCY97" s="52"/>
      <c r="LCZ97" s="52"/>
      <c r="LDA97" s="52"/>
      <c r="LDB97" s="52"/>
      <c r="LDC97" s="52"/>
      <c r="LDD97" s="52"/>
      <c r="LDE97" s="52"/>
      <c r="LDF97" s="52"/>
      <c r="LDG97" s="52"/>
      <c r="LDH97" s="52"/>
      <c r="LDI97" s="52"/>
      <c r="LDJ97" s="52"/>
      <c r="LDK97" s="52"/>
      <c r="LDL97" s="52"/>
      <c r="LDM97" s="52"/>
      <c r="LDN97" s="52"/>
      <c r="LDO97" s="52"/>
      <c r="LDP97" s="52"/>
      <c r="LDQ97" s="52"/>
      <c r="LDR97" s="52"/>
      <c r="LDS97" s="52"/>
      <c r="LDT97" s="52"/>
      <c r="LDU97" s="52"/>
      <c r="LDV97" s="52"/>
      <c r="LDW97" s="52"/>
      <c r="LDX97" s="52"/>
      <c r="LDY97" s="52"/>
      <c r="LDZ97" s="52"/>
      <c r="LEA97" s="52"/>
      <c r="LEB97" s="52"/>
      <c r="LEC97" s="52"/>
      <c r="LED97" s="52"/>
      <c r="LEE97" s="52"/>
      <c r="LEF97" s="52"/>
      <c r="LEG97" s="52"/>
      <c r="LEH97" s="52"/>
      <c r="LEI97" s="52"/>
      <c r="LEJ97" s="52"/>
      <c r="LEK97" s="52"/>
      <c r="LEL97" s="52"/>
      <c r="LEM97" s="52"/>
      <c r="LEN97" s="52"/>
      <c r="LEO97" s="52"/>
      <c r="LEP97" s="52"/>
      <c r="LEQ97" s="52"/>
      <c r="LER97" s="52"/>
      <c r="LES97" s="52"/>
      <c r="LET97" s="52"/>
      <c r="LEU97" s="52"/>
      <c r="LEV97" s="52"/>
      <c r="LEW97" s="52"/>
      <c r="LEX97" s="52"/>
      <c r="LEY97" s="52"/>
      <c r="LEZ97" s="52"/>
      <c r="LFA97" s="52"/>
      <c r="LFB97" s="52"/>
      <c r="LFC97" s="52"/>
      <c r="LFD97" s="52"/>
      <c r="LFE97" s="52"/>
      <c r="LFF97" s="52"/>
      <c r="LFG97" s="52"/>
      <c r="LFH97" s="52"/>
      <c r="LFI97" s="52"/>
      <c r="LFJ97" s="52"/>
      <c r="LFK97" s="52"/>
      <c r="LFL97" s="52"/>
      <c r="LFM97" s="52"/>
      <c r="LFN97" s="52"/>
      <c r="LFO97" s="52"/>
      <c r="LFP97" s="52"/>
      <c r="LFQ97" s="52"/>
      <c r="LFR97" s="52"/>
      <c r="LFS97" s="52"/>
      <c r="LFT97" s="52"/>
      <c r="LFU97" s="52"/>
      <c r="LFV97" s="52"/>
      <c r="LFW97" s="52"/>
      <c r="LFX97" s="52"/>
      <c r="LFY97" s="52"/>
      <c r="LFZ97" s="52"/>
      <c r="LGA97" s="52"/>
      <c r="LGB97" s="52"/>
      <c r="LGC97" s="52"/>
      <c r="LGD97" s="52"/>
      <c r="LGE97" s="52"/>
      <c r="LGF97" s="52"/>
      <c r="LGG97" s="52"/>
      <c r="LGH97" s="52"/>
      <c r="LGI97" s="52"/>
      <c r="LGJ97" s="52"/>
      <c r="LGK97" s="52"/>
      <c r="LGL97" s="52"/>
      <c r="LGM97" s="52"/>
      <c r="LGN97" s="52"/>
      <c r="LGO97" s="52"/>
      <c r="LGP97" s="52"/>
      <c r="LGQ97" s="52"/>
      <c r="LGR97" s="52"/>
      <c r="LGS97" s="52"/>
      <c r="LGT97" s="52"/>
      <c r="LGU97" s="52"/>
      <c r="LGV97" s="52"/>
      <c r="LGW97" s="52"/>
      <c r="LGX97" s="52"/>
      <c r="LGY97" s="52"/>
      <c r="LGZ97" s="52"/>
      <c r="LHA97" s="52"/>
      <c r="LHB97" s="52"/>
      <c r="LHC97" s="52"/>
      <c r="LHD97" s="52"/>
      <c r="LHE97" s="52"/>
      <c r="LHF97" s="52"/>
      <c r="LHG97" s="52"/>
      <c r="LHH97" s="52"/>
      <c r="LHI97" s="52"/>
      <c r="LHJ97" s="52"/>
      <c r="LHK97" s="52"/>
      <c r="LHL97" s="52"/>
      <c r="LHM97" s="52"/>
      <c r="LHN97" s="52"/>
      <c r="LHO97" s="52"/>
      <c r="LHP97" s="52"/>
      <c r="LHQ97" s="52"/>
      <c r="LHR97" s="52"/>
      <c r="LHS97" s="52"/>
      <c r="LHT97" s="52"/>
      <c r="LHU97" s="52"/>
      <c r="LHV97" s="52"/>
      <c r="LHW97" s="52"/>
      <c r="LHX97" s="52"/>
      <c r="LHY97" s="52"/>
      <c r="LHZ97" s="52"/>
      <c r="LIA97" s="52"/>
      <c r="LIB97" s="52"/>
      <c r="LIC97" s="52"/>
      <c r="LID97" s="52"/>
      <c r="LIE97" s="52"/>
      <c r="LIF97" s="52"/>
      <c r="LIG97" s="52"/>
      <c r="LIH97" s="52"/>
      <c r="LII97" s="52"/>
      <c r="LIJ97" s="52"/>
      <c r="LIK97" s="52"/>
      <c r="LIL97" s="52"/>
      <c r="LIM97" s="52"/>
      <c r="LIN97" s="52"/>
      <c r="LIO97" s="52"/>
      <c r="LIP97" s="52"/>
      <c r="LIQ97" s="52"/>
      <c r="LIR97" s="52"/>
      <c r="LIS97" s="52"/>
      <c r="LIT97" s="52"/>
      <c r="LIU97" s="52"/>
      <c r="LIV97" s="52"/>
      <c r="LIW97" s="52"/>
      <c r="LIX97" s="52"/>
      <c r="LIY97" s="52"/>
      <c r="LIZ97" s="52"/>
      <c r="LJA97" s="52"/>
      <c r="LJB97" s="52"/>
      <c r="LJC97" s="52"/>
      <c r="LJD97" s="52"/>
      <c r="LJE97" s="52"/>
      <c r="LJF97" s="52"/>
      <c r="LJG97" s="52"/>
      <c r="LJH97" s="52"/>
      <c r="LJI97" s="52"/>
      <c r="LJJ97" s="52"/>
      <c r="LJK97" s="52"/>
      <c r="LJL97" s="52"/>
      <c r="LJM97" s="52"/>
      <c r="LJN97" s="52"/>
      <c r="LJO97" s="52"/>
      <c r="LJP97" s="52"/>
      <c r="LJQ97" s="52"/>
      <c r="LJR97" s="52"/>
      <c r="LJS97" s="52"/>
      <c r="LJT97" s="52"/>
      <c r="LJU97" s="52"/>
      <c r="LJV97" s="52"/>
      <c r="LJW97" s="52"/>
      <c r="LJX97" s="52"/>
      <c r="LJY97" s="52"/>
      <c r="LJZ97" s="52"/>
      <c r="LKA97" s="52"/>
      <c r="LKB97" s="52"/>
      <c r="LKC97" s="52"/>
      <c r="LKD97" s="52"/>
      <c r="LKE97" s="52"/>
      <c r="LKF97" s="52"/>
      <c r="LKG97" s="52"/>
      <c r="LKH97" s="52"/>
      <c r="LKI97" s="52"/>
      <c r="LKJ97" s="52"/>
      <c r="LKK97" s="52"/>
      <c r="LKL97" s="52"/>
      <c r="LKM97" s="52"/>
      <c r="LKN97" s="52"/>
      <c r="LKO97" s="52"/>
      <c r="LKP97" s="52"/>
      <c r="LKQ97" s="52"/>
      <c r="LKR97" s="52"/>
      <c r="LKS97" s="52"/>
      <c r="LKT97" s="52"/>
      <c r="LKU97" s="52"/>
      <c r="LKV97" s="52"/>
      <c r="LKW97" s="52"/>
      <c r="LKX97" s="52"/>
      <c r="LKY97" s="52"/>
      <c r="LKZ97" s="52"/>
      <c r="LLA97" s="52"/>
      <c r="LLB97" s="52"/>
      <c r="LLC97" s="52"/>
      <c r="LLD97" s="52"/>
      <c r="LLE97" s="52"/>
      <c r="LLF97" s="52"/>
      <c r="LLG97" s="52"/>
      <c r="LLH97" s="52"/>
      <c r="LLI97" s="52"/>
      <c r="LLJ97" s="52"/>
      <c r="LLK97" s="52"/>
      <c r="LLL97" s="52"/>
      <c r="LLM97" s="52"/>
      <c r="LLN97" s="52"/>
      <c r="LLO97" s="52"/>
      <c r="LLP97" s="52"/>
      <c r="LLQ97" s="52"/>
      <c r="LLR97" s="52"/>
      <c r="LLS97" s="52"/>
      <c r="LLT97" s="52"/>
      <c r="LLU97" s="52"/>
      <c r="LLV97" s="52"/>
      <c r="LLW97" s="52"/>
      <c r="LLX97" s="52"/>
      <c r="LLY97" s="52"/>
      <c r="LLZ97" s="52"/>
      <c r="LMA97" s="52"/>
      <c r="LMB97" s="52"/>
      <c r="LMC97" s="52"/>
      <c r="LMD97" s="52"/>
      <c r="LME97" s="52"/>
      <c r="LMF97" s="52"/>
      <c r="LMG97" s="52"/>
      <c r="LMH97" s="52"/>
      <c r="LMI97" s="52"/>
      <c r="LMJ97" s="52"/>
      <c r="LMK97" s="52"/>
      <c r="LML97" s="52"/>
      <c r="LMM97" s="52"/>
      <c r="LMN97" s="52"/>
      <c r="LMO97" s="52"/>
      <c r="LMP97" s="52"/>
      <c r="LMQ97" s="52"/>
      <c r="LMR97" s="52"/>
      <c r="LMS97" s="52"/>
      <c r="LMT97" s="52"/>
      <c r="LMU97" s="52"/>
      <c r="LMV97" s="52"/>
      <c r="LMW97" s="52"/>
      <c r="LMX97" s="52"/>
    </row>
    <row r="98" spans="1:8474" ht="15.75" thickBot="1" x14ac:dyDescent="0.5">
      <c r="A98" s="134" t="s">
        <v>224</v>
      </c>
      <c r="B98" s="82">
        <v>1</v>
      </c>
      <c r="C98" s="51">
        <v>2</v>
      </c>
      <c r="D98" s="51">
        <v>3</v>
      </c>
      <c r="E98" s="51">
        <v>4</v>
      </c>
      <c r="F98" s="51">
        <v>5</v>
      </c>
      <c r="G98" s="51">
        <v>6</v>
      </c>
      <c r="H98" s="51">
        <v>7</v>
      </c>
      <c r="I98" s="51">
        <v>8</v>
      </c>
      <c r="J98" s="51">
        <v>9</v>
      </c>
      <c r="K98" s="51">
        <v>10</v>
      </c>
      <c r="L98" s="51">
        <v>11</v>
      </c>
      <c r="M98" s="51">
        <v>12</v>
      </c>
      <c r="N98" s="51">
        <v>13</v>
      </c>
      <c r="O98" s="51">
        <v>14</v>
      </c>
      <c r="P98" s="51">
        <v>15</v>
      </c>
      <c r="Q98" s="55">
        <v>16</v>
      </c>
      <c r="R98" s="52">
        <v>17</v>
      </c>
      <c r="S98" s="52">
        <v>18</v>
      </c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  <c r="EO98" s="52"/>
      <c r="EP98" s="52"/>
      <c r="EQ98" s="52"/>
      <c r="ER98" s="52"/>
      <c r="ES98" s="52"/>
      <c r="ET98" s="52"/>
      <c r="EU98" s="52"/>
      <c r="EV98" s="52"/>
      <c r="EW98" s="52"/>
      <c r="EX98" s="52"/>
      <c r="EY98" s="52"/>
      <c r="EZ98" s="52"/>
      <c r="FA98" s="52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  <c r="FY98" s="52"/>
      <c r="FZ98" s="52"/>
      <c r="GA98" s="52"/>
      <c r="GB98" s="52"/>
      <c r="GC98" s="52"/>
      <c r="GD98" s="52"/>
      <c r="GE98" s="52"/>
      <c r="GF98" s="52"/>
      <c r="GG98" s="52"/>
      <c r="GH98" s="52"/>
      <c r="GI98" s="52"/>
      <c r="GJ98" s="52"/>
      <c r="GK98" s="52"/>
      <c r="GL98" s="52"/>
      <c r="GM98" s="52"/>
      <c r="GN98" s="52"/>
      <c r="GO98" s="52"/>
      <c r="GP98" s="52"/>
      <c r="GQ98" s="52"/>
      <c r="GR98" s="52"/>
      <c r="GS98" s="52"/>
      <c r="GT98" s="52"/>
      <c r="GU98" s="52"/>
      <c r="GV98" s="52"/>
      <c r="GW98" s="52"/>
      <c r="GX98" s="52"/>
      <c r="GY98" s="52"/>
      <c r="GZ98" s="52"/>
      <c r="HA98" s="52"/>
      <c r="HB98" s="52"/>
      <c r="HC98" s="52"/>
      <c r="HD98" s="52"/>
      <c r="HE98" s="52"/>
      <c r="HF98" s="52"/>
      <c r="HG98" s="52"/>
      <c r="HH98" s="52"/>
      <c r="HI98" s="52"/>
      <c r="HJ98" s="52"/>
      <c r="HK98" s="52"/>
      <c r="HL98" s="52"/>
      <c r="HM98" s="52"/>
      <c r="HN98" s="52"/>
      <c r="HO98" s="52"/>
      <c r="HP98" s="52"/>
      <c r="HQ98" s="52"/>
      <c r="HR98" s="52"/>
      <c r="HS98" s="52"/>
      <c r="HT98" s="52"/>
      <c r="HU98" s="52"/>
      <c r="HV98" s="52"/>
      <c r="HW98" s="52"/>
      <c r="HX98" s="52"/>
      <c r="HY98" s="52"/>
      <c r="HZ98" s="52"/>
      <c r="IA98" s="52"/>
      <c r="IB98" s="52"/>
      <c r="IC98" s="52"/>
      <c r="ID98" s="52"/>
      <c r="IE98" s="52"/>
      <c r="IF98" s="52"/>
      <c r="IG98" s="52"/>
      <c r="IH98" s="52"/>
      <c r="II98" s="52"/>
      <c r="IJ98" s="52"/>
      <c r="IK98" s="52"/>
      <c r="IL98" s="52"/>
      <c r="IM98" s="52"/>
      <c r="IN98" s="52"/>
      <c r="IO98" s="52"/>
      <c r="IP98" s="52"/>
      <c r="IQ98" s="52"/>
      <c r="IR98" s="52"/>
      <c r="IS98" s="52"/>
      <c r="IT98" s="52"/>
      <c r="IU98" s="52"/>
      <c r="IV98" s="52"/>
      <c r="IW98" s="52"/>
      <c r="IX98" s="52"/>
      <c r="IY98" s="52"/>
      <c r="IZ98" s="52"/>
      <c r="JA98" s="52"/>
      <c r="JB98" s="52"/>
      <c r="JC98" s="52"/>
      <c r="JD98" s="52"/>
      <c r="JE98" s="52"/>
      <c r="JF98" s="52"/>
      <c r="JG98" s="52"/>
      <c r="JH98" s="52"/>
      <c r="JI98" s="52"/>
      <c r="JJ98" s="52"/>
      <c r="JK98" s="52"/>
      <c r="JL98" s="52"/>
      <c r="JM98" s="52"/>
      <c r="JN98" s="52"/>
      <c r="JO98" s="52"/>
      <c r="JP98" s="52"/>
      <c r="JQ98" s="52"/>
      <c r="JR98" s="52"/>
      <c r="JS98" s="52"/>
      <c r="JT98" s="52"/>
      <c r="JU98" s="52"/>
      <c r="JV98" s="52"/>
      <c r="JW98" s="52"/>
      <c r="JX98" s="52"/>
      <c r="JY98" s="52"/>
      <c r="JZ98" s="52"/>
      <c r="KA98" s="52"/>
      <c r="KB98" s="52"/>
      <c r="KC98" s="52"/>
      <c r="KD98" s="52"/>
      <c r="KE98" s="52"/>
      <c r="KF98" s="52"/>
      <c r="KG98" s="52"/>
      <c r="KH98" s="52"/>
      <c r="KI98" s="52"/>
      <c r="KJ98" s="52"/>
      <c r="KK98" s="52"/>
      <c r="KL98" s="52"/>
      <c r="KM98" s="52"/>
      <c r="KN98" s="52"/>
      <c r="KO98" s="52"/>
      <c r="KP98" s="52"/>
      <c r="KQ98" s="52"/>
      <c r="KR98" s="52"/>
      <c r="KS98" s="52"/>
      <c r="KT98" s="52"/>
      <c r="KU98" s="52"/>
      <c r="KV98" s="52"/>
      <c r="KW98" s="52"/>
      <c r="KX98" s="52"/>
      <c r="KY98" s="52"/>
      <c r="KZ98" s="52"/>
      <c r="LA98" s="52"/>
      <c r="LB98" s="52"/>
      <c r="LC98" s="52"/>
      <c r="LD98" s="52"/>
      <c r="LE98" s="52"/>
      <c r="LF98" s="52"/>
      <c r="LG98" s="52"/>
      <c r="LH98" s="52"/>
      <c r="LI98" s="52"/>
      <c r="LJ98" s="52"/>
      <c r="LK98" s="52"/>
      <c r="LL98" s="52"/>
      <c r="LM98" s="52"/>
      <c r="LN98" s="52"/>
      <c r="LO98" s="52"/>
      <c r="LP98" s="52"/>
      <c r="LQ98" s="52"/>
      <c r="LR98" s="52"/>
      <c r="LS98" s="52"/>
      <c r="LT98" s="52"/>
      <c r="LU98" s="52"/>
      <c r="LV98" s="52"/>
      <c r="LW98" s="52"/>
      <c r="LX98" s="52"/>
      <c r="LY98" s="52"/>
      <c r="LZ98" s="52"/>
      <c r="MA98" s="52"/>
      <c r="MB98" s="52"/>
      <c r="MC98" s="52"/>
      <c r="MD98" s="52"/>
      <c r="ME98" s="52"/>
      <c r="MF98" s="52"/>
      <c r="MG98" s="52"/>
      <c r="MH98" s="52"/>
      <c r="MI98" s="52"/>
      <c r="MJ98" s="52"/>
      <c r="MK98" s="52"/>
      <c r="ML98" s="52"/>
      <c r="MM98" s="52"/>
      <c r="MN98" s="52"/>
      <c r="MO98" s="52"/>
      <c r="MP98" s="52"/>
      <c r="MQ98" s="52"/>
      <c r="MR98" s="52"/>
      <c r="MS98" s="52"/>
      <c r="MT98" s="52"/>
      <c r="MU98" s="52"/>
      <c r="MV98" s="52"/>
      <c r="MW98" s="52"/>
      <c r="MX98" s="52"/>
      <c r="MY98" s="52"/>
      <c r="MZ98" s="52"/>
      <c r="NA98" s="52"/>
      <c r="NB98" s="52"/>
      <c r="NC98" s="52"/>
      <c r="ND98" s="52"/>
      <c r="NE98" s="52"/>
      <c r="NF98" s="52"/>
      <c r="NG98" s="52"/>
      <c r="NH98" s="52"/>
      <c r="NI98" s="52"/>
      <c r="NJ98" s="52"/>
      <c r="NK98" s="52"/>
      <c r="NL98" s="52"/>
      <c r="NM98" s="52"/>
      <c r="NN98" s="52"/>
      <c r="NO98" s="52"/>
      <c r="NP98" s="52"/>
      <c r="NQ98" s="52"/>
      <c r="NR98" s="52"/>
      <c r="NS98" s="52"/>
      <c r="NT98" s="52"/>
      <c r="NU98" s="52"/>
      <c r="NV98" s="52"/>
      <c r="NW98" s="52"/>
      <c r="NX98" s="52"/>
      <c r="NY98" s="52"/>
      <c r="NZ98" s="52"/>
      <c r="OA98" s="52"/>
      <c r="OB98" s="52"/>
      <c r="OC98" s="52"/>
      <c r="OD98" s="52"/>
      <c r="OE98" s="52"/>
      <c r="OF98" s="52"/>
      <c r="OG98" s="52"/>
      <c r="OH98" s="52"/>
      <c r="OI98" s="52"/>
      <c r="OJ98" s="52"/>
      <c r="OK98" s="52"/>
      <c r="OL98" s="52"/>
      <c r="OM98" s="52"/>
      <c r="ON98" s="52"/>
      <c r="OO98" s="52"/>
      <c r="OP98" s="52"/>
      <c r="OQ98" s="52"/>
      <c r="OR98" s="52"/>
      <c r="OS98" s="52"/>
      <c r="OT98" s="52"/>
      <c r="OU98" s="52"/>
      <c r="OV98" s="52"/>
      <c r="OW98" s="52"/>
      <c r="OX98" s="52"/>
      <c r="OY98" s="52"/>
      <c r="OZ98" s="52"/>
      <c r="PA98" s="52"/>
      <c r="PB98" s="52"/>
      <c r="PC98" s="52"/>
      <c r="PD98" s="52"/>
      <c r="PE98" s="52"/>
      <c r="PF98" s="52"/>
      <c r="PG98" s="52"/>
      <c r="PH98" s="52"/>
      <c r="PI98" s="52"/>
      <c r="PJ98" s="52"/>
      <c r="PK98" s="52"/>
      <c r="PL98" s="52"/>
      <c r="PM98" s="52"/>
      <c r="PN98" s="52"/>
      <c r="PO98" s="52"/>
      <c r="PP98" s="52"/>
      <c r="PQ98" s="52"/>
      <c r="PR98" s="52"/>
      <c r="PS98" s="52"/>
      <c r="PT98" s="52"/>
      <c r="PU98" s="52"/>
      <c r="PV98" s="52"/>
      <c r="PW98" s="52"/>
      <c r="PX98" s="52"/>
      <c r="PY98" s="52"/>
      <c r="PZ98" s="52"/>
      <c r="QA98" s="52"/>
      <c r="QB98" s="52"/>
      <c r="QC98" s="52"/>
      <c r="QD98" s="52"/>
      <c r="QE98" s="52"/>
      <c r="QF98" s="52"/>
      <c r="QG98" s="52"/>
      <c r="QH98" s="52"/>
      <c r="QI98" s="52"/>
      <c r="QJ98" s="52"/>
      <c r="QK98" s="52"/>
      <c r="QL98" s="52"/>
      <c r="QM98" s="52"/>
      <c r="QN98" s="52"/>
      <c r="QO98" s="52"/>
      <c r="QP98" s="52"/>
      <c r="QQ98" s="52"/>
      <c r="QR98" s="52"/>
      <c r="QS98" s="52"/>
      <c r="QT98" s="52"/>
      <c r="QU98" s="52"/>
      <c r="QV98" s="52"/>
      <c r="QW98" s="52"/>
      <c r="QX98" s="52"/>
      <c r="QY98" s="52"/>
      <c r="QZ98" s="52"/>
      <c r="RA98" s="52"/>
      <c r="RB98" s="52"/>
      <c r="RC98" s="52"/>
      <c r="RD98" s="52"/>
      <c r="RE98" s="52"/>
      <c r="RF98" s="52"/>
      <c r="RG98" s="52"/>
      <c r="RH98" s="52"/>
      <c r="RI98" s="52"/>
      <c r="RJ98" s="52"/>
      <c r="RK98" s="52"/>
      <c r="RL98" s="52"/>
      <c r="RM98" s="52"/>
      <c r="RN98" s="52"/>
      <c r="RO98" s="52"/>
      <c r="RP98" s="52"/>
      <c r="RQ98" s="52"/>
      <c r="RR98" s="52"/>
      <c r="RS98" s="52"/>
      <c r="RT98" s="52"/>
      <c r="RU98" s="52"/>
      <c r="RV98" s="52"/>
      <c r="RW98" s="52"/>
      <c r="RX98" s="52"/>
      <c r="RY98" s="52"/>
      <c r="RZ98" s="52"/>
      <c r="SA98" s="52"/>
      <c r="SB98" s="52"/>
      <c r="SC98" s="52"/>
      <c r="SD98" s="52"/>
      <c r="SE98" s="52"/>
      <c r="SF98" s="52"/>
      <c r="SG98" s="52"/>
      <c r="SH98" s="52"/>
      <c r="SI98" s="52"/>
      <c r="SJ98" s="52"/>
      <c r="SK98" s="52"/>
      <c r="SL98" s="52"/>
      <c r="SM98" s="52"/>
      <c r="SN98" s="52"/>
      <c r="SO98" s="52"/>
      <c r="SP98" s="52"/>
      <c r="SQ98" s="52"/>
      <c r="SR98" s="52"/>
      <c r="SS98" s="52"/>
      <c r="ST98" s="52"/>
      <c r="SU98" s="52"/>
      <c r="SV98" s="52"/>
      <c r="SW98" s="52"/>
      <c r="SX98" s="52"/>
      <c r="SY98" s="52"/>
      <c r="SZ98" s="52"/>
      <c r="TA98" s="52"/>
      <c r="TB98" s="52"/>
      <c r="TC98" s="52"/>
      <c r="TD98" s="52"/>
      <c r="TE98" s="52"/>
      <c r="TF98" s="52"/>
      <c r="TG98" s="52"/>
      <c r="TH98" s="52"/>
      <c r="TI98" s="52"/>
      <c r="TJ98" s="52"/>
      <c r="TK98" s="52"/>
      <c r="TL98" s="52"/>
      <c r="TM98" s="52"/>
      <c r="TN98" s="52"/>
      <c r="TO98" s="52"/>
      <c r="TP98" s="52"/>
      <c r="TQ98" s="52"/>
      <c r="TR98" s="52"/>
      <c r="TS98" s="52"/>
      <c r="TT98" s="52"/>
      <c r="TU98" s="52"/>
      <c r="TV98" s="52"/>
      <c r="TW98" s="52"/>
      <c r="TX98" s="52"/>
      <c r="TY98" s="52"/>
      <c r="TZ98" s="52"/>
      <c r="UA98" s="52"/>
      <c r="UB98" s="52"/>
      <c r="UC98" s="52"/>
      <c r="UD98" s="52"/>
      <c r="UE98" s="52"/>
      <c r="UF98" s="52"/>
      <c r="UG98" s="52"/>
      <c r="UH98" s="52"/>
      <c r="UI98" s="52"/>
      <c r="UJ98" s="52"/>
      <c r="UK98" s="52"/>
      <c r="UL98" s="52"/>
      <c r="UM98" s="52"/>
      <c r="UN98" s="52"/>
      <c r="UO98" s="52"/>
      <c r="UP98" s="52"/>
      <c r="UQ98" s="52"/>
      <c r="UR98" s="52"/>
      <c r="US98" s="52"/>
      <c r="UT98" s="52"/>
      <c r="UU98" s="52"/>
      <c r="UV98" s="52"/>
      <c r="UW98" s="52"/>
      <c r="UX98" s="52"/>
      <c r="UY98" s="52"/>
      <c r="UZ98" s="52"/>
      <c r="VA98" s="52"/>
      <c r="VB98" s="52"/>
      <c r="VC98" s="52"/>
      <c r="VD98" s="52"/>
      <c r="VE98" s="52"/>
      <c r="VF98" s="52"/>
      <c r="VG98" s="52"/>
      <c r="VH98" s="52"/>
      <c r="VI98" s="52"/>
      <c r="VJ98" s="52"/>
      <c r="VK98" s="52"/>
      <c r="VL98" s="52"/>
      <c r="VM98" s="52"/>
      <c r="VN98" s="52"/>
      <c r="VO98" s="52"/>
      <c r="VP98" s="52"/>
      <c r="VQ98" s="52"/>
      <c r="VR98" s="52"/>
      <c r="VS98" s="52"/>
      <c r="VT98" s="52"/>
      <c r="VU98" s="52"/>
      <c r="VV98" s="52"/>
      <c r="VW98" s="52"/>
      <c r="VX98" s="52"/>
      <c r="VY98" s="52"/>
      <c r="VZ98" s="52"/>
      <c r="WA98" s="52"/>
      <c r="WB98" s="52"/>
      <c r="WC98" s="52"/>
      <c r="WD98" s="52"/>
      <c r="WE98" s="52"/>
      <c r="WF98" s="52"/>
      <c r="WG98" s="52"/>
      <c r="WH98" s="52"/>
      <c r="WI98" s="52"/>
      <c r="WJ98" s="52"/>
      <c r="WK98" s="52"/>
      <c r="WL98" s="52"/>
      <c r="WM98" s="52"/>
      <c r="WN98" s="52"/>
      <c r="WO98" s="52"/>
      <c r="WP98" s="52"/>
      <c r="WQ98" s="52"/>
      <c r="WR98" s="52"/>
      <c r="WS98" s="52"/>
      <c r="WT98" s="52"/>
      <c r="WU98" s="52"/>
      <c r="WV98" s="52"/>
      <c r="WW98" s="52"/>
      <c r="WX98" s="52"/>
      <c r="WY98" s="52"/>
      <c r="WZ98" s="52"/>
      <c r="XA98" s="52"/>
      <c r="XB98" s="52"/>
      <c r="XC98" s="52"/>
      <c r="XD98" s="52"/>
      <c r="XE98" s="52"/>
      <c r="XF98" s="52"/>
      <c r="XG98" s="52"/>
      <c r="XH98" s="52"/>
      <c r="XI98" s="52"/>
      <c r="XJ98" s="52"/>
      <c r="XK98" s="52"/>
      <c r="XL98" s="52"/>
      <c r="XM98" s="52"/>
      <c r="XN98" s="52"/>
      <c r="XO98" s="52"/>
      <c r="XP98" s="52"/>
      <c r="XQ98" s="52"/>
      <c r="XR98" s="52"/>
      <c r="XS98" s="52"/>
      <c r="XT98" s="52"/>
      <c r="XU98" s="52"/>
      <c r="XV98" s="52"/>
      <c r="XW98" s="52"/>
      <c r="XX98" s="52"/>
      <c r="XY98" s="52"/>
      <c r="XZ98" s="52"/>
      <c r="YA98" s="52"/>
      <c r="YB98" s="52"/>
      <c r="YC98" s="52"/>
      <c r="YD98" s="52"/>
      <c r="YE98" s="52"/>
      <c r="YF98" s="52"/>
      <c r="YG98" s="52"/>
      <c r="YH98" s="52"/>
      <c r="YI98" s="52"/>
      <c r="YJ98" s="52"/>
      <c r="YK98" s="52"/>
      <c r="YL98" s="52"/>
      <c r="YM98" s="52"/>
      <c r="YN98" s="52"/>
      <c r="YO98" s="52"/>
      <c r="YP98" s="52"/>
      <c r="YQ98" s="52"/>
      <c r="YR98" s="52"/>
      <c r="YS98" s="52"/>
      <c r="YT98" s="52"/>
      <c r="YU98" s="52"/>
      <c r="YV98" s="52"/>
      <c r="YW98" s="52"/>
      <c r="YX98" s="52"/>
      <c r="YY98" s="52"/>
      <c r="YZ98" s="52"/>
      <c r="ZA98" s="52"/>
      <c r="ZB98" s="52"/>
      <c r="ZC98" s="52"/>
      <c r="ZD98" s="52"/>
      <c r="ZE98" s="52"/>
      <c r="ZF98" s="52"/>
      <c r="ZG98" s="52"/>
      <c r="ZH98" s="52"/>
      <c r="ZI98" s="52"/>
      <c r="ZJ98" s="52"/>
      <c r="ZK98" s="52"/>
      <c r="ZL98" s="52"/>
      <c r="ZM98" s="52"/>
      <c r="ZN98" s="52"/>
      <c r="ZO98" s="52"/>
      <c r="ZP98" s="52"/>
      <c r="ZQ98" s="52"/>
      <c r="ZR98" s="52"/>
      <c r="ZS98" s="52"/>
      <c r="ZT98" s="52"/>
      <c r="ZU98" s="52"/>
      <c r="ZV98" s="52"/>
      <c r="ZW98" s="52"/>
      <c r="ZX98" s="52"/>
      <c r="ZY98" s="52"/>
      <c r="ZZ98" s="52"/>
      <c r="AAA98" s="52"/>
      <c r="AAB98" s="52"/>
      <c r="AAC98" s="52"/>
      <c r="AAD98" s="52"/>
      <c r="AAE98" s="52"/>
      <c r="AAF98" s="52"/>
      <c r="AAG98" s="52"/>
      <c r="AAH98" s="52"/>
      <c r="AAI98" s="52"/>
      <c r="AAJ98" s="52"/>
      <c r="AAK98" s="52"/>
      <c r="AAL98" s="52"/>
      <c r="AAM98" s="52"/>
      <c r="AAN98" s="52"/>
      <c r="AAO98" s="52"/>
      <c r="AAP98" s="52"/>
      <c r="AAQ98" s="52"/>
      <c r="AAR98" s="52"/>
      <c r="AAS98" s="52"/>
      <c r="AAT98" s="52"/>
      <c r="AAU98" s="52"/>
      <c r="AAV98" s="52"/>
      <c r="AAW98" s="52"/>
      <c r="AAX98" s="52"/>
      <c r="AAY98" s="52"/>
      <c r="AAZ98" s="52"/>
      <c r="ABA98" s="52"/>
      <c r="ABB98" s="52"/>
      <c r="ABC98" s="52"/>
      <c r="ABD98" s="52"/>
      <c r="ABE98" s="52"/>
      <c r="ABF98" s="52"/>
      <c r="ABG98" s="52"/>
      <c r="ABH98" s="52"/>
      <c r="ABI98" s="52"/>
      <c r="ABJ98" s="52"/>
      <c r="ABK98" s="52"/>
      <c r="ABL98" s="52"/>
      <c r="ABM98" s="52"/>
      <c r="ABN98" s="52"/>
      <c r="ABO98" s="52"/>
      <c r="ABP98" s="52"/>
      <c r="ABQ98" s="52"/>
      <c r="ABR98" s="52"/>
      <c r="ABS98" s="52"/>
      <c r="ABT98" s="52"/>
      <c r="ABU98" s="52"/>
      <c r="ABV98" s="52"/>
      <c r="ABW98" s="52"/>
      <c r="ABX98" s="52"/>
      <c r="ABY98" s="52"/>
      <c r="ABZ98" s="52"/>
      <c r="ACA98" s="52"/>
      <c r="ACB98" s="52"/>
      <c r="ACC98" s="52"/>
      <c r="ACD98" s="52"/>
      <c r="ACE98" s="52"/>
      <c r="ACF98" s="52"/>
      <c r="ACG98" s="52"/>
      <c r="ACH98" s="52"/>
      <c r="ACI98" s="52"/>
      <c r="ACJ98" s="52"/>
      <c r="ACK98" s="52"/>
      <c r="ACL98" s="52"/>
      <c r="ACM98" s="52"/>
      <c r="ACN98" s="52"/>
      <c r="ACO98" s="52"/>
      <c r="ACP98" s="52"/>
      <c r="ACQ98" s="52"/>
      <c r="ACR98" s="52"/>
      <c r="ACS98" s="52"/>
      <c r="ACT98" s="52"/>
      <c r="ACU98" s="52"/>
      <c r="ACV98" s="52"/>
      <c r="ACW98" s="52"/>
      <c r="ACX98" s="52"/>
      <c r="ACY98" s="52"/>
      <c r="ACZ98" s="52"/>
      <c r="ADA98" s="52"/>
      <c r="ADB98" s="52"/>
      <c r="ADC98" s="52"/>
      <c r="ADD98" s="52"/>
      <c r="ADE98" s="52"/>
      <c r="ADF98" s="52"/>
      <c r="ADG98" s="52"/>
      <c r="ADH98" s="52"/>
      <c r="ADI98" s="52"/>
      <c r="ADJ98" s="52"/>
      <c r="ADK98" s="52"/>
      <c r="ADL98" s="52"/>
      <c r="ADM98" s="52"/>
      <c r="ADN98" s="52"/>
      <c r="ADO98" s="52"/>
      <c r="ADP98" s="52"/>
      <c r="ADQ98" s="52"/>
      <c r="ADR98" s="52"/>
      <c r="ADS98" s="52"/>
      <c r="ADT98" s="52"/>
      <c r="ADU98" s="52"/>
      <c r="ADV98" s="52"/>
      <c r="ADW98" s="52"/>
      <c r="ADX98" s="52"/>
      <c r="ADY98" s="52"/>
      <c r="ADZ98" s="52"/>
      <c r="AEA98" s="52"/>
      <c r="AEB98" s="52"/>
      <c r="AEC98" s="52"/>
      <c r="AED98" s="52"/>
      <c r="AEE98" s="52"/>
      <c r="AEF98" s="52"/>
      <c r="AEG98" s="52"/>
      <c r="AEH98" s="52"/>
      <c r="AEI98" s="52"/>
      <c r="AEJ98" s="52"/>
      <c r="AEK98" s="52"/>
      <c r="AEL98" s="52"/>
      <c r="AEM98" s="52"/>
      <c r="AEN98" s="52"/>
      <c r="AEO98" s="52"/>
      <c r="AEP98" s="52"/>
      <c r="AEQ98" s="52"/>
      <c r="AER98" s="52"/>
      <c r="AES98" s="52"/>
      <c r="AET98" s="52"/>
      <c r="AEU98" s="52"/>
      <c r="AEV98" s="52"/>
      <c r="AEW98" s="52"/>
      <c r="AEX98" s="52"/>
      <c r="AEY98" s="52"/>
      <c r="AEZ98" s="52"/>
      <c r="AFA98" s="52"/>
      <c r="AFB98" s="52"/>
      <c r="AFC98" s="52"/>
      <c r="AFD98" s="52"/>
      <c r="AFE98" s="52"/>
      <c r="AFF98" s="52"/>
      <c r="AFG98" s="52"/>
      <c r="AFH98" s="52"/>
      <c r="AFI98" s="52"/>
      <c r="AFJ98" s="52"/>
      <c r="AFK98" s="52"/>
      <c r="AFL98" s="52"/>
      <c r="AFM98" s="52"/>
      <c r="AFN98" s="52"/>
      <c r="AFO98" s="52"/>
      <c r="AFP98" s="52"/>
      <c r="AFQ98" s="52"/>
      <c r="AFR98" s="52"/>
      <c r="AFS98" s="52"/>
      <c r="AFT98" s="52"/>
      <c r="AFU98" s="52"/>
      <c r="AFV98" s="52"/>
      <c r="AFW98" s="52"/>
      <c r="AFX98" s="52"/>
      <c r="AFY98" s="52"/>
      <c r="AFZ98" s="52"/>
      <c r="AGA98" s="52"/>
      <c r="AGB98" s="52"/>
      <c r="AGC98" s="52"/>
      <c r="AGD98" s="52"/>
      <c r="AGE98" s="52"/>
      <c r="AGF98" s="52"/>
      <c r="AGG98" s="52"/>
      <c r="AGH98" s="52"/>
      <c r="AGI98" s="52"/>
      <c r="AGJ98" s="52"/>
      <c r="AGK98" s="52"/>
      <c r="AGL98" s="52"/>
      <c r="AGM98" s="52"/>
      <c r="AGN98" s="52"/>
      <c r="AGO98" s="52"/>
      <c r="AGP98" s="52"/>
      <c r="AGQ98" s="52"/>
      <c r="AGR98" s="52"/>
      <c r="AGS98" s="52"/>
      <c r="AGT98" s="52"/>
      <c r="AGU98" s="52"/>
      <c r="AGV98" s="52"/>
      <c r="AGW98" s="52"/>
      <c r="AGX98" s="52"/>
      <c r="AGY98" s="52"/>
      <c r="AGZ98" s="52"/>
      <c r="AHA98" s="52"/>
      <c r="AHB98" s="52"/>
      <c r="AHC98" s="52"/>
      <c r="AHD98" s="52"/>
      <c r="AHE98" s="52"/>
      <c r="AHF98" s="52"/>
      <c r="AHG98" s="52"/>
      <c r="AHH98" s="52"/>
      <c r="AHI98" s="52"/>
      <c r="AHJ98" s="52"/>
      <c r="AHK98" s="52"/>
      <c r="AHL98" s="52"/>
      <c r="AHM98" s="52"/>
      <c r="AHN98" s="52"/>
      <c r="AHO98" s="52"/>
      <c r="AHP98" s="52"/>
      <c r="AHQ98" s="52"/>
      <c r="AHR98" s="52"/>
      <c r="AHS98" s="52"/>
      <c r="AHT98" s="52"/>
      <c r="AHU98" s="52"/>
      <c r="AHV98" s="52"/>
      <c r="AHW98" s="52"/>
      <c r="AHX98" s="52"/>
      <c r="AHY98" s="52"/>
      <c r="AHZ98" s="52"/>
      <c r="AIA98" s="52"/>
      <c r="AIB98" s="52"/>
      <c r="AIC98" s="52"/>
      <c r="AID98" s="52"/>
      <c r="AIE98" s="52"/>
      <c r="AIF98" s="52"/>
      <c r="AIG98" s="52"/>
      <c r="AIH98" s="52"/>
      <c r="AII98" s="52"/>
      <c r="AIJ98" s="52"/>
      <c r="AIK98" s="52"/>
      <c r="AIL98" s="52"/>
      <c r="AIM98" s="52"/>
      <c r="AIN98" s="52"/>
      <c r="AIO98" s="52"/>
      <c r="AIP98" s="52"/>
      <c r="AIQ98" s="52"/>
      <c r="AIR98" s="52"/>
      <c r="AIS98" s="52"/>
      <c r="AIT98" s="52"/>
      <c r="AIU98" s="52"/>
      <c r="AIV98" s="52"/>
      <c r="AIW98" s="52"/>
      <c r="AIX98" s="52"/>
      <c r="AIY98" s="52"/>
      <c r="AIZ98" s="52"/>
      <c r="AJA98" s="52"/>
      <c r="AJB98" s="52"/>
      <c r="AJC98" s="52"/>
      <c r="AJD98" s="52"/>
      <c r="AJE98" s="52"/>
      <c r="AJF98" s="52"/>
      <c r="AJG98" s="52"/>
      <c r="AJH98" s="52"/>
      <c r="AJI98" s="52"/>
      <c r="AJJ98" s="52"/>
      <c r="AJK98" s="52"/>
      <c r="AJL98" s="52"/>
      <c r="AJM98" s="52"/>
      <c r="AJN98" s="52"/>
      <c r="AJO98" s="52"/>
      <c r="AJP98" s="52"/>
      <c r="AJQ98" s="52"/>
      <c r="AJR98" s="52"/>
      <c r="AJS98" s="52"/>
      <c r="AJT98" s="52"/>
      <c r="AJU98" s="52"/>
      <c r="AJV98" s="52"/>
      <c r="AJW98" s="52"/>
      <c r="AJX98" s="52"/>
      <c r="AJY98" s="52"/>
      <c r="AJZ98" s="52"/>
      <c r="AKA98" s="52"/>
      <c r="AKB98" s="52"/>
      <c r="AKC98" s="52"/>
      <c r="AKD98" s="52"/>
      <c r="AKE98" s="52"/>
      <c r="AKF98" s="52"/>
      <c r="AKG98" s="52"/>
      <c r="AKH98" s="52"/>
      <c r="AKI98" s="52"/>
      <c r="AKJ98" s="52"/>
      <c r="AKK98" s="52"/>
      <c r="AKL98" s="52"/>
      <c r="AKM98" s="52"/>
      <c r="AKN98" s="52"/>
      <c r="AKO98" s="52"/>
      <c r="AKP98" s="52"/>
      <c r="AKQ98" s="52"/>
      <c r="AKR98" s="52"/>
      <c r="AKS98" s="52"/>
      <c r="AKT98" s="52"/>
      <c r="AKU98" s="52"/>
      <c r="AKV98" s="52"/>
      <c r="AKW98" s="52"/>
      <c r="AKX98" s="52"/>
      <c r="AKY98" s="52"/>
      <c r="AKZ98" s="52"/>
      <c r="ALA98" s="52"/>
      <c r="ALB98" s="52"/>
      <c r="ALC98" s="52"/>
      <c r="ALD98" s="52"/>
      <c r="ALE98" s="52"/>
      <c r="ALF98" s="52"/>
      <c r="ALG98" s="52"/>
      <c r="ALH98" s="52"/>
      <c r="ALI98" s="52"/>
      <c r="ALJ98" s="52"/>
      <c r="ALK98" s="52"/>
      <c r="ALL98" s="52"/>
      <c r="ALM98" s="52"/>
      <c r="ALN98" s="52"/>
      <c r="ALO98" s="52"/>
      <c r="ALP98" s="52"/>
      <c r="ALQ98" s="52"/>
      <c r="ALR98" s="52"/>
      <c r="ALS98" s="52"/>
      <c r="ALT98" s="52"/>
      <c r="ALU98" s="52"/>
      <c r="ALV98" s="52"/>
      <c r="ALW98" s="52"/>
      <c r="ALX98" s="52"/>
      <c r="ALY98" s="52"/>
      <c r="ALZ98" s="52"/>
      <c r="AMA98" s="52"/>
      <c r="AMB98" s="52"/>
      <c r="AMC98" s="52"/>
      <c r="AMD98" s="52"/>
      <c r="AME98" s="52"/>
      <c r="AMF98" s="52"/>
      <c r="AMG98" s="52"/>
      <c r="AMH98" s="52"/>
      <c r="AMI98" s="52"/>
      <c r="AMJ98" s="52"/>
      <c r="AMK98" s="52"/>
      <c r="AML98" s="52"/>
      <c r="AMM98" s="52"/>
      <c r="AMN98" s="52"/>
      <c r="AMO98" s="52"/>
      <c r="AMP98" s="52"/>
      <c r="AMQ98" s="52"/>
      <c r="AMR98" s="52"/>
      <c r="AMS98" s="52"/>
      <c r="AMT98" s="52"/>
      <c r="AMU98" s="52"/>
      <c r="AMV98" s="52"/>
      <c r="AMW98" s="52"/>
      <c r="AMX98" s="52"/>
      <c r="AMY98" s="52"/>
      <c r="AMZ98" s="52"/>
      <c r="ANA98" s="52"/>
      <c r="ANB98" s="52"/>
      <c r="ANC98" s="52"/>
      <c r="AND98" s="52"/>
      <c r="ANE98" s="52"/>
      <c r="ANF98" s="52"/>
      <c r="ANG98" s="52"/>
      <c r="ANH98" s="52"/>
      <c r="ANI98" s="52"/>
      <c r="ANJ98" s="52"/>
      <c r="ANK98" s="52"/>
      <c r="ANL98" s="52"/>
      <c r="ANM98" s="52"/>
      <c r="ANN98" s="52"/>
      <c r="ANO98" s="52"/>
      <c r="ANP98" s="52"/>
      <c r="ANQ98" s="52"/>
      <c r="ANR98" s="52"/>
      <c r="ANS98" s="52"/>
      <c r="ANT98" s="52"/>
      <c r="ANU98" s="52"/>
      <c r="ANV98" s="52"/>
      <c r="ANW98" s="52"/>
      <c r="ANX98" s="52"/>
      <c r="ANY98" s="52"/>
      <c r="ANZ98" s="52"/>
      <c r="AOA98" s="52"/>
      <c r="AOB98" s="52"/>
      <c r="AOC98" s="52"/>
      <c r="AOD98" s="52"/>
      <c r="AOE98" s="52"/>
      <c r="AOF98" s="52"/>
      <c r="AOG98" s="52"/>
      <c r="AOH98" s="52"/>
      <c r="AOI98" s="52"/>
      <c r="AOJ98" s="52"/>
      <c r="AOK98" s="52"/>
      <c r="AOL98" s="52"/>
      <c r="AOM98" s="52"/>
      <c r="AON98" s="52"/>
      <c r="AOO98" s="52"/>
      <c r="AOP98" s="52"/>
      <c r="AOQ98" s="52"/>
      <c r="AOR98" s="52"/>
      <c r="AOS98" s="52"/>
      <c r="AOT98" s="52"/>
      <c r="AOU98" s="52"/>
      <c r="AOV98" s="52"/>
      <c r="AOW98" s="52"/>
      <c r="AOX98" s="52"/>
      <c r="AOY98" s="52"/>
      <c r="AOZ98" s="52"/>
      <c r="APA98" s="52"/>
      <c r="APB98" s="52"/>
      <c r="APC98" s="52"/>
      <c r="APD98" s="52"/>
      <c r="APE98" s="52"/>
      <c r="APF98" s="52"/>
      <c r="APG98" s="52"/>
      <c r="APH98" s="52"/>
      <c r="API98" s="52"/>
      <c r="APJ98" s="52"/>
      <c r="APK98" s="52"/>
      <c r="APL98" s="52"/>
      <c r="APM98" s="52"/>
      <c r="APN98" s="52"/>
      <c r="APO98" s="52"/>
      <c r="APP98" s="52"/>
      <c r="APQ98" s="52"/>
      <c r="APR98" s="52"/>
      <c r="APS98" s="52"/>
      <c r="APT98" s="52"/>
      <c r="APU98" s="52"/>
      <c r="APV98" s="52"/>
      <c r="APW98" s="52"/>
      <c r="APX98" s="52"/>
      <c r="APY98" s="52"/>
      <c r="APZ98" s="52"/>
      <c r="AQA98" s="52"/>
      <c r="AQB98" s="52"/>
      <c r="AQC98" s="52"/>
      <c r="AQD98" s="52"/>
      <c r="AQE98" s="52"/>
      <c r="AQF98" s="52"/>
      <c r="AQG98" s="52"/>
      <c r="AQH98" s="52"/>
      <c r="AQI98" s="52"/>
      <c r="AQJ98" s="52"/>
      <c r="AQK98" s="52"/>
      <c r="AQL98" s="52"/>
      <c r="AQM98" s="52"/>
      <c r="AQN98" s="52"/>
      <c r="AQO98" s="52"/>
      <c r="AQP98" s="52"/>
      <c r="AQQ98" s="52"/>
      <c r="AQR98" s="52"/>
      <c r="AQS98" s="52"/>
      <c r="AQT98" s="52"/>
      <c r="AQU98" s="52"/>
      <c r="AQV98" s="52"/>
      <c r="AQW98" s="52"/>
      <c r="AQX98" s="52"/>
      <c r="AQY98" s="52"/>
      <c r="AQZ98" s="52"/>
      <c r="ARA98" s="52"/>
      <c r="ARB98" s="52"/>
      <c r="ARC98" s="52"/>
      <c r="ARD98" s="52"/>
      <c r="ARE98" s="52"/>
      <c r="ARF98" s="52"/>
      <c r="ARG98" s="52"/>
      <c r="ARH98" s="52"/>
      <c r="ARI98" s="52"/>
      <c r="ARJ98" s="52"/>
      <c r="ARK98" s="52"/>
      <c r="ARL98" s="52"/>
      <c r="ARM98" s="52"/>
      <c r="ARN98" s="52"/>
      <c r="ARO98" s="52"/>
      <c r="ARP98" s="52"/>
      <c r="ARQ98" s="52"/>
      <c r="ARR98" s="52"/>
      <c r="ARS98" s="52"/>
      <c r="ART98" s="52"/>
      <c r="ARU98" s="52"/>
      <c r="ARV98" s="52"/>
      <c r="ARW98" s="52"/>
      <c r="ARX98" s="52"/>
      <c r="ARY98" s="52"/>
      <c r="ARZ98" s="52"/>
      <c r="ASA98" s="52"/>
      <c r="ASB98" s="52"/>
      <c r="ASC98" s="52"/>
      <c r="ASD98" s="52"/>
      <c r="ASE98" s="52"/>
      <c r="ASF98" s="52"/>
      <c r="ASG98" s="52"/>
      <c r="ASH98" s="52"/>
      <c r="ASI98" s="52"/>
      <c r="ASJ98" s="52"/>
      <c r="ASK98" s="52"/>
      <c r="ASL98" s="52"/>
      <c r="ASM98" s="52"/>
      <c r="ASN98" s="52"/>
      <c r="ASO98" s="52"/>
      <c r="ASP98" s="52"/>
      <c r="ASQ98" s="52"/>
      <c r="ASR98" s="52"/>
      <c r="ASS98" s="52"/>
      <c r="AST98" s="52"/>
      <c r="ASU98" s="52"/>
      <c r="ASV98" s="52"/>
      <c r="ASW98" s="52"/>
      <c r="ASX98" s="52"/>
      <c r="ASY98" s="52"/>
      <c r="ASZ98" s="52"/>
      <c r="ATA98" s="52"/>
      <c r="ATB98" s="52"/>
      <c r="ATC98" s="52"/>
      <c r="ATD98" s="52"/>
      <c r="ATE98" s="52"/>
      <c r="ATF98" s="52"/>
      <c r="ATG98" s="52"/>
      <c r="ATH98" s="52"/>
      <c r="ATI98" s="52"/>
      <c r="ATJ98" s="52"/>
      <c r="ATK98" s="52"/>
      <c r="ATL98" s="52"/>
      <c r="ATM98" s="52"/>
      <c r="ATN98" s="52"/>
      <c r="ATO98" s="52"/>
      <c r="ATP98" s="52"/>
      <c r="ATQ98" s="52"/>
      <c r="ATR98" s="52"/>
      <c r="ATS98" s="52"/>
      <c r="ATT98" s="52"/>
      <c r="ATU98" s="52"/>
      <c r="ATV98" s="52"/>
      <c r="ATW98" s="52"/>
      <c r="ATX98" s="52"/>
      <c r="ATY98" s="52"/>
      <c r="ATZ98" s="52"/>
      <c r="AUA98" s="52"/>
      <c r="AUB98" s="52"/>
      <c r="AUC98" s="52"/>
      <c r="AUD98" s="52"/>
      <c r="AUE98" s="52"/>
      <c r="AUF98" s="52"/>
      <c r="AUG98" s="52"/>
      <c r="AUH98" s="52"/>
      <c r="AUI98" s="52"/>
      <c r="AUJ98" s="52"/>
      <c r="AUK98" s="52"/>
      <c r="AUL98" s="52"/>
      <c r="AUM98" s="52"/>
      <c r="AUN98" s="52"/>
      <c r="AUO98" s="52"/>
      <c r="AUP98" s="52"/>
      <c r="AUQ98" s="52"/>
      <c r="AUR98" s="52"/>
      <c r="AUS98" s="52"/>
      <c r="AUT98" s="52"/>
      <c r="AUU98" s="52"/>
      <c r="AUV98" s="52"/>
      <c r="AUW98" s="52"/>
      <c r="AUX98" s="52"/>
      <c r="AUY98" s="52"/>
      <c r="AUZ98" s="52"/>
      <c r="AVA98" s="52"/>
      <c r="AVB98" s="52"/>
      <c r="AVC98" s="52"/>
      <c r="AVD98" s="52"/>
      <c r="AVE98" s="52"/>
      <c r="AVF98" s="52"/>
      <c r="AVG98" s="52"/>
      <c r="AVH98" s="52"/>
      <c r="AVI98" s="52"/>
      <c r="AVJ98" s="52"/>
      <c r="AVK98" s="52"/>
      <c r="AVL98" s="52"/>
      <c r="AVM98" s="52"/>
      <c r="AVN98" s="52"/>
      <c r="AVO98" s="52"/>
      <c r="AVP98" s="52"/>
      <c r="AVQ98" s="52"/>
      <c r="AVR98" s="52"/>
      <c r="AVS98" s="52"/>
      <c r="AVT98" s="52"/>
      <c r="AVU98" s="52"/>
      <c r="AVV98" s="52"/>
      <c r="AVW98" s="52"/>
      <c r="AVX98" s="52"/>
      <c r="AVY98" s="52"/>
      <c r="AVZ98" s="52"/>
      <c r="AWA98" s="52"/>
      <c r="AWB98" s="52"/>
      <c r="AWC98" s="52"/>
      <c r="AWD98" s="52"/>
      <c r="AWE98" s="52"/>
      <c r="AWF98" s="52"/>
      <c r="AWG98" s="52"/>
      <c r="AWH98" s="52"/>
      <c r="AWI98" s="52"/>
      <c r="AWJ98" s="52"/>
      <c r="AWK98" s="52"/>
      <c r="AWL98" s="52"/>
      <c r="AWM98" s="52"/>
      <c r="AWN98" s="52"/>
      <c r="AWO98" s="52"/>
      <c r="AWP98" s="52"/>
      <c r="AWQ98" s="52"/>
      <c r="AWR98" s="52"/>
      <c r="AWS98" s="52"/>
      <c r="AWT98" s="52"/>
      <c r="AWU98" s="52"/>
      <c r="AWV98" s="52"/>
      <c r="AWW98" s="52"/>
      <c r="AWX98" s="52"/>
      <c r="AWY98" s="52"/>
      <c r="AWZ98" s="52"/>
      <c r="AXA98" s="52"/>
      <c r="AXB98" s="52"/>
      <c r="AXC98" s="52"/>
      <c r="AXD98" s="52"/>
      <c r="AXE98" s="52"/>
      <c r="AXF98" s="52"/>
      <c r="AXG98" s="52"/>
      <c r="AXH98" s="52"/>
      <c r="AXI98" s="52"/>
      <c r="AXJ98" s="52"/>
      <c r="AXK98" s="52"/>
      <c r="AXL98" s="52"/>
      <c r="AXM98" s="52"/>
      <c r="AXN98" s="52"/>
      <c r="AXO98" s="52"/>
      <c r="AXP98" s="52"/>
      <c r="AXQ98" s="52"/>
      <c r="AXR98" s="52"/>
      <c r="AXS98" s="52"/>
      <c r="AXT98" s="52"/>
      <c r="AXU98" s="52"/>
      <c r="AXV98" s="52"/>
      <c r="AXW98" s="52"/>
      <c r="AXX98" s="52"/>
      <c r="AXY98" s="52"/>
      <c r="AXZ98" s="52"/>
      <c r="AYA98" s="52"/>
      <c r="AYB98" s="52"/>
      <c r="AYC98" s="52"/>
      <c r="AYD98" s="52"/>
      <c r="AYE98" s="52"/>
      <c r="AYF98" s="52"/>
      <c r="AYG98" s="52"/>
      <c r="AYH98" s="52"/>
      <c r="AYI98" s="52"/>
      <c r="AYJ98" s="52"/>
      <c r="AYK98" s="52"/>
      <c r="AYL98" s="52"/>
      <c r="AYM98" s="52"/>
      <c r="AYN98" s="52"/>
      <c r="AYO98" s="52"/>
      <c r="AYP98" s="52"/>
      <c r="AYQ98" s="52"/>
      <c r="AYR98" s="52"/>
      <c r="AYS98" s="52"/>
      <c r="AYT98" s="52"/>
      <c r="AYU98" s="52"/>
      <c r="AYV98" s="52"/>
      <c r="AYW98" s="52"/>
      <c r="AYX98" s="52"/>
      <c r="AYY98" s="52"/>
      <c r="AYZ98" s="52"/>
      <c r="AZA98" s="52"/>
      <c r="AZB98" s="52"/>
      <c r="AZC98" s="52"/>
      <c r="AZD98" s="52"/>
      <c r="AZE98" s="52"/>
      <c r="AZF98" s="52"/>
      <c r="AZG98" s="52"/>
      <c r="AZH98" s="52"/>
      <c r="AZI98" s="52"/>
      <c r="AZJ98" s="52"/>
      <c r="AZK98" s="52"/>
      <c r="AZL98" s="52"/>
      <c r="AZM98" s="52"/>
      <c r="AZN98" s="52"/>
      <c r="AZO98" s="52"/>
      <c r="AZP98" s="52"/>
      <c r="AZQ98" s="52"/>
      <c r="AZR98" s="52"/>
      <c r="AZS98" s="52"/>
      <c r="AZT98" s="52"/>
      <c r="AZU98" s="52"/>
      <c r="AZV98" s="52"/>
      <c r="AZW98" s="52"/>
      <c r="AZX98" s="52"/>
      <c r="AZY98" s="52"/>
      <c r="AZZ98" s="52"/>
      <c r="BAA98" s="52"/>
      <c r="BAB98" s="52"/>
      <c r="BAC98" s="52"/>
      <c r="BAD98" s="52"/>
      <c r="BAE98" s="52"/>
      <c r="BAF98" s="52"/>
      <c r="BAG98" s="52"/>
      <c r="BAH98" s="52"/>
      <c r="BAI98" s="52"/>
      <c r="BAJ98" s="52"/>
      <c r="BAK98" s="52"/>
      <c r="BAL98" s="52"/>
      <c r="BAM98" s="52"/>
      <c r="BAN98" s="52"/>
      <c r="BAO98" s="52"/>
      <c r="BAP98" s="52"/>
      <c r="BAQ98" s="52"/>
      <c r="BAR98" s="52"/>
      <c r="BAS98" s="52"/>
      <c r="BAT98" s="52"/>
      <c r="BAU98" s="52"/>
      <c r="BAV98" s="52"/>
      <c r="BAW98" s="52"/>
      <c r="BAX98" s="52"/>
      <c r="BAY98" s="52"/>
      <c r="BAZ98" s="52"/>
      <c r="BBA98" s="52"/>
      <c r="BBB98" s="52"/>
      <c r="BBC98" s="52"/>
      <c r="BBD98" s="52"/>
      <c r="BBE98" s="52"/>
      <c r="BBF98" s="52"/>
      <c r="BBG98" s="52"/>
      <c r="BBH98" s="52"/>
      <c r="BBI98" s="52"/>
      <c r="BBJ98" s="52"/>
      <c r="BBK98" s="52"/>
      <c r="BBL98" s="52"/>
      <c r="BBM98" s="52"/>
      <c r="BBN98" s="52"/>
      <c r="BBO98" s="52"/>
      <c r="BBP98" s="52"/>
      <c r="BBQ98" s="52"/>
      <c r="BBR98" s="52"/>
      <c r="BBS98" s="52"/>
      <c r="BBT98" s="52"/>
      <c r="BBU98" s="52"/>
      <c r="BBV98" s="52"/>
      <c r="BBW98" s="52"/>
      <c r="BBX98" s="52"/>
      <c r="BBY98" s="52"/>
      <c r="BBZ98" s="52"/>
      <c r="BCA98" s="52"/>
      <c r="BCB98" s="52"/>
      <c r="BCC98" s="52"/>
      <c r="BCD98" s="52"/>
      <c r="BCE98" s="52"/>
      <c r="BCF98" s="52"/>
      <c r="BCG98" s="52"/>
      <c r="BCH98" s="52"/>
      <c r="BCI98" s="52"/>
      <c r="BCJ98" s="52"/>
      <c r="BCK98" s="52"/>
      <c r="BCL98" s="52"/>
      <c r="BCM98" s="52"/>
      <c r="BCN98" s="52"/>
      <c r="BCO98" s="52"/>
      <c r="BCP98" s="52"/>
      <c r="BCQ98" s="52"/>
      <c r="BCR98" s="52"/>
      <c r="BCS98" s="52"/>
      <c r="BCT98" s="52"/>
      <c r="BCU98" s="52"/>
      <c r="BCV98" s="52"/>
      <c r="BCW98" s="52"/>
      <c r="BCX98" s="52"/>
      <c r="BCY98" s="52"/>
      <c r="BCZ98" s="52"/>
      <c r="BDA98" s="52"/>
      <c r="BDB98" s="52"/>
      <c r="BDC98" s="52"/>
      <c r="BDD98" s="52"/>
      <c r="BDE98" s="52"/>
      <c r="BDF98" s="52"/>
      <c r="BDG98" s="52"/>
      <c r="BDH98" s="52"/>
      <c r="BDI98" s="52"/>
      <c r="BDJ98" s="52"/>
      <c r="BDK98" s="52"/>
      <c r="BDL98" s="52"/>
      <c r="BDM98" s="52"/>
      <c r="BDN98" s="52"/>
      <c r="BDO98" s="52"/>
      <c r="BDP98" s="52"/>
      <c r="BDQ98" s="52"/>
      <c r="BDR98" s="52"/>
      <c r="BDS98" s="52"/>
      <c r="BDT98" s="52"/>
      <c r="BDU98" s="52"/>
      <c r="BDV98" s="52"/>
      <c r="BDW98" s="52"/>
      <c r="BDX98" s="52"/>
      <c r="BDY98" s="52"/>
      <c r="BDZ98" s="52"/>
      <c r="BEA98" s="52"/>
      <c r="BEB98" s="52"/>
      <c r="BEC98" s="52"/>
      <c r="BED98" s="52"/>
      <c r="BEE98" s="52"/>
      <c r="BEF98" s="52"/>
      <c r="BEG98" s="52"/>
      <c r="BEH98" s="52"/>
      <c r="BEI98" s="52"/>
      <c r="BEJ98" s="52"/>
      <c r="BEK98" s="52"/>
      <c r="BEL98" s="52"/>
      <c r="BEM98" s="52"/>
      <c r="BEN98" s="52"/>
      <c r="BEO98" s="52"/>
      <c r="BEP98" s="52"/>
      <c r="BEQ98" s="52"/>
      <c r="BER98" s="52"/>
      <c r="BES98" s="52"/>
      <c r="BET98" s="52"/>
      <c r="BEU98" s="52"/>
      <c r="BEV98" s="52"/>
      <c r="BEW98" s="52"/>
      <c r="BEX98" s="52"/>
      <c r="BEY98" s="52"/>
      <c r="BEZ98" s="52"/>
      <c r="BFA98" s="52"/>
      <c r="BFB98" s="52"/>
      <c r="BFC98" s="52"/>
      <c r="BFD98" s="52"/>
      <c r="BFE98" s="52"/>
      <c r="BFF98" s="52"/>
      <c r="BFG98" s="52"/>
      <c r="BFH98" s="52"/>
      <c r="BFI98" s="52"/>
      <c r="BFJ98" s="52"/>
      <c r="BFK98" s="52"/>
      <c r="BFL98" s="52"/>
      <c r="BFM98" s="52"/>
      <c r="BFN98" s="52"/>
      <c r="BFO98" s="52"/>
      <c r="BFP98" s="52"/>
      <c r="BFQ98" s="52"/>
      <c r="BFR98" s="52"/>
      <c r="BFS98" s="52"/>
      <c r="BFT98" s="52"/>
      <c r="BFU98" s="52"/>
      <c r="BFV98" s="52"/>
      <c r="BFW98" s="52"/>
      <c r="BFX98" s="52"/>
      <c r="BFY98" s="52"/>
      <c r="BFZ98" s="52"/>
      <c r="BGA98" s="52"/>
      <c r="BGB98" s="52"/>
      <c r="BGC98" s="52"/>
      <c r="BGD98" s="52"/>
      <c r="BGE98" s="52"/>
      <c r="BGF98" s="52"/>
      <c r="BGG98" s="52"/>
      <c r="BGH98" s="52"/>
      <c r="BGI98" s="52"/>
      <c r="BGJ98" s="52"/>
      <c r="BGK98" s="52"/>
      <c r="BGL98" s="52"/>
      <c r="BGM98" s="52"/>
      <c r="BGN98" s="52"/>
      <c r="BGO98" s="52"/>
      <c r="BGP98" s="52"/>
      <c r="BGQ98" s="52"/>
      <c r="BGR98" s="52"/>
      <c r="BGS98" s="52"/>
      <c r="BGT98" s="52"/>
      <c r="BGU98" s="52"/>
      <c r="BGV98" s="52"/>
      <c r="BGW98" s="52"/>
      <c r="BGX98" s="52"/>
      <c r="BGY98" s="52"/>
      <c r="BGZ98" s="52"/>
      <c r="BHA98" s="52"/>
      <c r="BHB98" s="52"/>
      <c r="BHC98" s="52"/>
      <c r="BHD98" s="52"/>
      <c r="BHE98" s="52"/>
      <c r="BHF98" s="52"/>
      <c r="BHG98" s="52"/>
      <c r="BHH98" s="52"/>
      <c r="BHI98" s="52"/>
      <c r="BHJ98" s="52"/>
      <c r="BHK98" s="52"/>
      <c r="BHL98" s="52"/>
      <c r="BHM98" s="52"/>
      <c r="BHN98" s="52"/>
      <c r="BHO98" s="52"/>
      <c r="BHP98" s="52"/>
      <c r="BHQ98" s="52"/>
      <c r="BHR98" s="52"/>
      <c r="BHS98" s="52"/>
      <c r="BHT98" s="52"/>
      <c r="BHU98" s="52"/>
      <c r="BHV98" s="52"/>
      <c r="BHW98" s="52"/>
      <c r="BHX98" s="52"/>
      <c r="BHY98" s="52"/>
      <c r="BHZ98" s="52"/>
      <c r="BIA98" s="52"/>
      <c r="BIB98" s="52"/>
      <c r="BIC98" s="52"/>
      <c r="BID98" s="52"/>
      <c r="BIE98" s="52"/>
      <c r="BIF98" s="52"/>
      <c r="BIG98" s="52"/>
      <c r="BIH98" s="52"/>
      <c r="BII98" s="52"/>
      <c r="BIJ98" s="52"/>
      <c r="BIK98" s="52"/>
      <c r="BIL98" s="52"/>
      <c r="BIM98" s="52"/>
      <c r="BIN98" s="52"/>
      <c r="BIO98" s="52"/>
      <c r="BIP98" s="52"/>
      <c r="BIQ98" s="52"/>
      <c r="BIR98" s="52"/>
      <c r="BIS98" s="52"/>
      <c r="BIT98" s="52"/>
      <c r="BIU98" s="52"/>
      <c r="BIV98" s="52"/>
      <c r="BIW98" s="52"/>
      <c r="BIX98" s="52"/>
      <c r="BIY98" s="52"/>
      <c r="BIZ98" s="52"/>
      <c r="BJA98" s="52"/>
      <c r="BJB98" s="52"/>
      <c r="BJC98" s="52"/>
      <c r="BJD98" s="52"/>
      <c r="BJE98" s="52"/>
      <c r="BJF98" s="52"/>
      <c r="BJG98" s="52"/>
      <c r="BJH98" s="52"/>
      <c r="BJI98" s="52"/>
      <c r="BJJ98" s="52"/>
      <c r="BJK98" s="52"/>
      <c r="BJL98" s="52"/>
      <c r="BJM98" s="52"/>
      <c r="BJN98" s="52"/>
      <c r="BJO98" s="52"/>
      <c r="BJP98" s="52"/>
      <c r="BJQ98" s="52"/>
      <c r="BJR98" s="52"/>
      <c r="BJS98" s="52"/>
      <c r="BJT98" s="52"/>
      <c r="BJU98" s="52"/>
      <c r="BJV98" s="52"/>
      <c r="BJW98" s="52"/>
      <c r="BJX98" s="52"/>
      <c r="BJY98" s="52"/>
      <c r="BJZ98" s="52"/>
      <c r="BKA98" s="52"/>
      <c r="BKB98" s="52"/>
      <c r="BKC98" s="52"/>
      <c r="BKD98" s="52"/>
      <c r="BKE98" s="52"/>
      <c r="BKF98" s="52"/>
      <c r="BKG98" s="52"/>
      <c r="BKH98" s="52"/>
      <c r="BKI98" s="52"/>
      <c r="BKJ98" s="52"/>
      <c r="BKK98" s="52"/>
      <c r="BKL98" s="52"/>
      <c r="BKM98" s="52"/>
      <c r="BKN98" s="52"/>
      <c r="BKO98" s="52"/>
      <c r="BKP98" s="52"/>
      <c r="BKQ98" s="52"/>
      <c r="BKR98" s="52"/>
      <c r="BKS98" s="52"/>
      <c r="BKT98" s="52"/>
      <c r="BKU98" s="52"/>
      <c r="BKV98" s="52"/>
      <c r="BKW98" s="52"/>
      <c r="BKX98" s="52"/>
      <c r="BKY98" s="52"/>
      <c r="BKZ98" s="52"/>
      <c r="BLA98" s="52"/>
      <c r="BLB98" s="52"/>
      <c r="BLC98" s="52"/>
      <c r="BLD98" s="52"/>
      <c r="BLE98" s="52"/>
      <c r="BLF98" s="52"/>
      <c r="BLG98" s="52"/>
      <c r="BLH98" s="52"/>
      <c r="BLI98" s="52"/>
      <c r="BLJ98" s="52"/>
      <c r="BLK98" s="52"/>
      <c r="BLL98" s="52"/>
      <c r="BLM98" s="52"/>
      <c r="BLN98" s="52"/>
      <c r="BLO98" s="52"/>
      <c r="BLP98" s="52"/>
      <c r="BLQ98" s="52"/>
      <c r="BLR98" s="52"/>
      <c r="BLS98" s="52"/>
      <c r="BLT98" s="52"/>
      <c r="BLU98" s="52"/>
      <c r="BLV98" s="52"/>
      <c r="BLW98" s="52"/>
      <c r="BLX98" s="52"/>
      <c r="BLY98" s="52"/>
      <c r="BLZ98" s="52"/>
      <c r="BMA98" s="52"/>
      <c r="BMB98" s="52"/>
      <c r="BMC98" s="52"/>
      <c r="BMD98" s="52"/>
      <c r="BME98" s="52"/>
      <c r="BMF98" s="52"/>
      <c r="BMG98" s="52"/>
      <c r="BMH98" s="52"/>
      <c r="BMI98" s="52"/>
      <c r="BMJ98" s="52"/>
      <c r="BMK98" s="52"/>
      <c r="BML98" s="52"/>
      <c r="BMM98" s="52"/>
      <c r="BMN98" s="52"/>
      <c r="BMO98" s="52"/>
      <c r="BMP98" s="52"/>
      <c r="BMQ98" s="52"/>
      <c r="BMR98" s="52"/>
      <c r="BMS98" s="52"/>
      <c r="BMT98" s="52"/>
      <c r="BMU98" s="52"/>
      <c r="BMV98" s="52"/>
      <c r="BMW98" s="52"/>
      <c r="BMX98" s="52"/>
      <c r="BMY98" s="52"/>
      <c r="BMZ98" s="52"/>
      <c r="BNA98" s="52"/>
      <c r="BNB98" s="52"/>
      <c r="BNC98" s="52"/>
      <c r="BND98" s="52"/>
      <c r="BNE98" s="52"/>
      <c r="BNF98" s="52"/>
      <c r="BNG98" s="52"/>
      <c r="BNH98" s="52"/>
      <c r="BNI98" s="52"/>
      <c r="BNJ98" s="52"/>
      <c r="BNK98" s="52"/>
      <c r="BNL98" s="52"/>
      <c r="BNM98" s="52"/>
      <c r="BNN98" s="52"/>
      <c r="BNO98" s="52"/>
      <c r="BNP98" s="52"/>
      <c r="BNQ98" s="52"/>
      <c r="BNR98" s="52"/>
      <c r="BNS98" s="52"/>
      <c r="BNT98" s="52"/>
      <c r="BNU98" s="52"/>
      <c r="BNV98" s="52"/>
      <c r="BNW98" s="52"/>
      <c r="BNX98" s="52"/>
      <c r="BNY98" s="52"/>
      <c r="BNZ98" s="52"/>
      <c r="BOA98" s="52"/>
      <c r="BOB98" s="52"/>
      <c r="BOC98" s="52"/>
      <c r="BOD98" s="52"/>
      <c r="BOE98" s="52"/>
      <c r="BOF98" s="52"/>
      <c r="BOG98" s="52"/>
      <c r="BOH98" s="52"/>
      <c r="BOI98" s="52"/>
      <c r="BOJ98" s="52"/>
      <c r="BOK98" s="52"/>
      <c r="BOL98" s="52"/>
      <c r="BOM98" s="52"/>
      <c r="BON98" s="52"/>
      <c r="BOO98" s="52"/>
      <c r="BOP98" s="52"/>
      <c r="BOQ98" s="52"/>
      <c r="BOR98" s="52"/>
      <c r="BOS98" s="52"/>
      <c r="BOT98" s="52"/>
      <c r="BOU98" s="52"/>
      <c r="BOV98" s="52"/>
      <c r="BOW98" s="52"/>
      <c r="BOX98" s="52"/>
      <c r="BOY98" s="52"/>
      <c r="BOZ98" s="52"/>
      <c r="BPA98" s="52"/>
      <c r="BPB98" s="52"/>
      <c r="BPC98" s="52"/>
      <c r="BPD98" s="52"/>
      <c r="BPE98" s="52"/>
      <c r="BPF98" s="52"/>
      <c r="BPG98" s="52"/>
      <c r="BPH98" s="52"/>
      <c r="BPI98" s="52"/>
      <c r="BPJ98" s="52"/>
      <c r="BPK98" s="52"/>
      <c r="BPL98" s="52"/>
      <c r="BPM98" s="52"/>
      <c r="BPN98" s="52"/>
      <c r="BPO98" s="52"/>
      <c r="BPP98" s="52"/>
      <c r="BPQ98" s="52"/>
      <c r="BPR98" s="52"/>
      <c r="BPS98" s="52"/>
      <c r="BPT98" s="52"/>
      <c r="BPU98" s="52"/>
      <c r="BPV98" s="52"/>
      <c r="BPW98" s="52"/>
      <c r="BPX98" s="52"/>
      <c r="BPY98" s="52"/>
      <c r="BPZ98" s="52"/>
      <c r="BQA98" s="52"/>
      <c r="BQB98" s="52"/>
      <c r="BQC98" s="52"/>
      <c r="BQD98" s="52"/>
      <c r="BQE98" s="52"/>
      <c r="BQF98" s="52"/>
      <c r="BQG98" s="52"/>
      <c r="BQH98" s="52"/>
      <c r="BQI98" s="52"/>
      <c r="BQJ98" s="52"/>
      <c r="BQK98" s="52"/>
      <c r="BQL98" s="52"/>
      <c r="BQM98" s="52"/>
      <c r="BQN98" s="52"/>
      <c r="BQO98" s="52"/>
      <c r="BQP98" s="52"/>
      <c r="BQQ98" s="52"/>
      <c r="BQR98" s="52"/>
      <c r="BQS98" s="52"/>
      <c r="BQT98" s="52"/>
      <c r="BQU98" s="52"/>
      <c r="BQV98" s="52"/>
      <c r="BQW98" s="52"/>
      <c r="BQX98" s="52"/>
      <c r="BQY98" s="52"/>
      <c r="BQZ98" s="52"/>
      <c r="BRA98" s="52"/>
      <c r="BRB98" s="52"/>
      <c r="BRC98" s="52"/>
      <c r="BRD98" s="52"/>
      <c r="BRE98" s="52"/>
      <c r="BRF98" s="52"/>
      <c r="BRG98" s="52"/>
      <c r="BRH98" s="52"/>
      <c r="BRI98" s="52"/>
      <c r="BRJ98" s="52"/>
      <c r="BRK98" s="52"/>
      <c r="BRL98" s="52"/>
      <c r="BRM98" s="52"/>
      <c r="BRN98" s="52"/>
      <c r="BRO98" s="52"/>
      <c r="BRP98" s="52"/>
      <c r="BRQ98" s="52"/>
      <c r="BRR98" s="52"/>
      <c r="BRS98" s="52"/>
      <c r="BRT98" s="52"/>
      <c r="BRU98" s="52"/>
      <c r="BRV98" s="52"/>
      <c r="BRW98" s="52"/>
      <c r="BRX98" s="52"/>
      <c r="BRY98" s="52"/>
      <c r="BRZ98" s="52"/>
      <c r="BSA98" s="52"/>
      <c r="BSB98" s="52"/>
      <c r="BSC98" s="52"/>
      <c r="BSD98" s="52"/>
      <c r="BSE98" s="52"/>
      <c r="BSF98" s="52"/>
      <c r="BSG98" s="52"/>
      <c r="BSH98" s="52"/>
      <c r="BSI98" s="52"/>
      <c r="BSJ98" s="52"/>
      <c r="BSK98" s="52"/>
      <c r="BSL98" s="52"/>
      <c r="BSM98" s="52"/>
      <c r="BSN98" s="52"/>
      <c r="BSO98" s="52"/>
      <c r="BSP98" s="52"/>
      <c r="BSQ98" s="52"/>
      <c r="BSR98" s="52"/>
      <c r="BSS98" s="52"/>
      <c r="BST98" s="52"/>
      <c r="BSU98" s="52"/>
      <c r="BSV98" s="52"/>
      <c r="BSW98" s="52"/>
      <c r="BSX98" s="52"/>
      <c r="BSY98" s="52"/>
      <c r="BSZ98" s="52"/>
      <c r="BTA98" s="52"/>
      <c r="BTB98" s="52"/>
      <c r="BTC98" s="52"/>
      <c r="BTD98" s="52"/>
      <c r="BTE98" s="52"/>
      <c r="BTF98" s="52"/>
      <c r="BTG98" s="52"/>
      <c r="BTH98" s="52"/>
      <c r="BTI98" s="52"/>
      <c r="BTJ98" s="52"/>
      <c r="BTK98" s="52"/>
      <c r="BTL98" s="52"/>
      <c r="BTM98" s="52"/>
      <c r="BTN98" s="52"/>
      <c r="BTO98" s="52"/>
      <c r="BTP98" s="52"/>
      <c r="BTQ98" s="52"/>
      <c r="BTR98" s="52"/>
      <c r="BTS98" s="52"/>
      <c r="BTT98" s="52"/>
      <c r="BTU98" s="52"/>
      <c r="BTV98" s="52"/>
      <c r="BTW98" s="52"/>
      <c r="BTX98" s="52"/>
      <c r="BTY98" s="52"/>
      <c r="BTZ98" s="52"/>
      <c r="BUA98" s="52"/>
      <c r="BUB98" s="52"/>
      <c r="BUC98" s="52"/>
      <c r="BUD98" s="52"/>
      <c r="BUE98" s="52"/>
      <c r="BUF98" s="52"/>
      <c r="BUG98" s="52"/>
      <c r="BUH98" s="52"/>
      <c r="BUI98" s="52"/>
      <c r="BUJ98" s="52"/>
      <c r="BUK98" s="52"/>
      <c r="BUL98" s="52"/>
      <c r="BUM98" s="52"/>
      <c r="BUN98" s="52"/>
      <c r="BUO98" s="52"/>
      <c r="BUP98" s="52"/>
      <c r="BUQ98" s="52"/>
      <c r="BUR98" s="52"/>
      <c r="BUS98" s="52"/>
      <c r="BUT98" s="52"/>
      <c r="BUU98" s="52"/>
      <c r="BUV98" s="52"/>
      <c r="BUW98" s="52"/>
      <c r="BUX98" s="52"/>
      <c r="BUY98" s="52"/>
      <c r="BUZ98" s="52"/>
      <c r="BVA98" s="52"/>
      <c r="BVB98" s="52"/>
      <c r="BVC98" s="52"/>
      <c r="BVD98" s="52"/>
      <c r="BVE98" s="52"/>
      <c r="BVF98" s="52"/>
      <c r="BVG98" s="52"/>
      <c r="BVH98" s="52"/>
      <c r="BVI98" s="52"/>
      <c r="BVJ98" s="52"/>
      <c r="BVK98" s="52"/>
      <c r="BVL98" s="52"/>
      <c r="BVM98" s="52"/>
      <c r="BVN98" s="52"/>
      <c r="BVO98" s="52"/>
      <c r="BVP98" s="52"/>
      <c r="BVQ98" s="52"/>
      <c r="BVR98" s="52"/>
      <c r="BVS98" s="52"/>
      <c r="BVT98" s="52"/>
      <c r="BVU98" s="52"/>
      <c r="BVV98" s="52"/>
      <c r="BVW98" s="52"/>
      <c r="BVX98" s="52"/>
      <c r="BVY98" s="52"/>
      <c r="BVZ98" s="52"/>
      <c r="BWA98" s="52"/>
      <c r="BWB98" s="52"/>
      <c r="BWC98" s="52"/>
      <c r="BWD98" s="52"/>
      <c r="BWE98" s="52"/>
      <c r="BWF98" s="52"/>
      <c r="BWG98" s="52"/>
      <c r="BWH98" s="52"/>
      <c r="BWI98" s="52"/>
      <c r="BWJ98" s="52"/>
      <c r="BWK98" s="52"/>
      <c r="BWL98" s="52"/>
      <c r="BWM98" s="52"/>
      <c r="BWN98" s="52"/>
      <c r="BWO98" s="52"/>
      <c r="BWP98" s="52"/>
      <c r="BWQ98" s="52"/>
      <c r="BWR98" s="52"/>
      <c r="BWS98" s="52"/>
      <c r="BWT98" s="52"/>
      <c r="BWU98" s="52"/>
      <c r="BWV98" s="52"/>
      <c r="BWW98" s="52"/>
      <c r="BWX98" s="52"/>
      <c r="BWY98" s="52"/>
      <c r="BWZ98" s="52"/>
      <c r="BXA98" s="52"/>
      <c r="BXB98" s="52"/>
      <c r="BXC98" s="52"/>
      <c r="BXD98" s="52"/>
      <c r="BXE98" s="52"/>
      <c r="BXF98" s="52"/>
      <c r="BXG98" s="52"/>
      <c r="BXH98" s="52"/>
      <c r="BXI98" s="52"/>
      <c r="BXJ98" s="52"/>
      <c r="BXK98" s="52"/>
      <c r="BXL98" s="52"/>
      <c r="BXM98" s="52"/>
      <c r="BXN98" s="52"/>
      <c r="BXO98" s="52"/>
      <c r="BXP98" s="52"/>
      <c r="BXQ98" s="52"/>
      <c r="BXR98" s="52"/>
      <c r="BXS98" s="52"/>
      <c r="BXT98" s="52"/>
      <c r="BXU98" s="52"/>
      <c r="BXV98" s="52"/>
      <c r="BXW98" s="52"/>
      <c r="BXX98" s="52"/>
      <c r="BXY98" s="52"/>
      <c r="BXZ98" s="52"/>
      <c r="BYA98" s="52"/>
      <c r="BYB98" s="52"/>
      <c r="BYC98" s="52"/>
      <c r="BYD98" s="52"/>
      <c r="BYE98" s="52"/>
      <c r="BYF98" s="52"/>
      <c r="BYG98" s="52"/>
      <c r="BYH98" s="52"/>
      <c r="BYI98" s="52"/>
      <c r="BYJ98" s="52"/>
      <c r="BYK98" s="52"/>
      <c r="BYL98" s="52"/>
      <c r="BYM98" s="52"/>
      <c r="BYN98" s="52"/>
      <c r="BYO98" s="52"/>
      <c r="BYP98" s="52"/>
      <c r="BYQ98" s="52"/>
      <c r="BYR98" s="52"/>
      <c r="BYS98" s="52"/>
      <c r="BYT98" s="52"/>
      <c r="BYU98" s="52"/>
      <c r="BYV98" s="52"/>
      <c r="BYW98" s="52"/>
      <c r="BYX98" s="52"/>
      <c r="BYY98" s="52"/>
      <c r="BYZ98" s="52"/>
      <c r="BZA98" s="52"/>
      <c r="BZB98" s="52"/>
      <c r="BZC98" s="52"/>
      <c r="BZD98" s="52"/>
      <c r="BZE98" s="52"/>
      <c r="BZF98" s="52"/>
      <c r="BZG98" s="52"/>
      <c r="BZH98" s="52"/>
      <c r="BZI98" s="52"/>
      <c r="BZJ98" s="52"/>
      <c r="BZK98" s="52"/>
      <c r="BZL98" s="52"/>
      <c r="BZM98" s="52"/>
      <c r="BZN98" s="52"/>
      <c r="BZO98" s="52"/>
      <c r="BZP98" s="52"/>
      <c r="BZQ98" s="52"/>
      <c r="BZR98" s="52"/>
      <c r="BZS98" s="52"/>
      <c r="BZT98" s="52"/>
      <c r="BZU98" s="52"/>
      <c r="BZV98" s="52"/>
      <c r="BZW98" s="52"/>
      <c r="BZX98" s="52"/>
      <c r="BZY98" s="52"/>
      <c r="BZZ98" s="52"/>
      <c r="CAA98" s="52"/>
      <c r="CAB98" s="52"/>
      <c r="CAC98" s="52"/>
      <c r="CAD98" s="52"/>
      <c r="CAE98" s="52"/>
      <c r="CAF98" s="52"/>
      <c r="CAG98" s="52"/>
      <c r="CAH98" s="52"/>
      <c r="CAI98" s="52"/>
      <c r="CAJ98" s="52"/>
      <c r="CAK98" s="52"/>
      <c r="CAL98" s="52"/>
      <c r="CAM98" s="52"/>
      <c r="CAN98" s="52"/>
      <c r="CAO98" s="52"/>
      <c r="CAP98" s="52"/>
      <c r="CAQ98" s="52"/>
      <c r="CAR98" s="52"/>
      <c r="CAS98" s="52"/>
      <c r="CAT98" s="52"/>
      <c r="CAU98" s="52"/>
      <c r="CAV98" s="52"/>
      <c r="CAW98" s="52"/>
      <c r="CAX98" s="52"/>
      <c r="CAY98" s="52"/>
      <c r="CAZ98" s="52"/>
      <c r="CBA98" s="52"/>
      <c r="CBB98" s="52"/>
      <c r="CBC98" s="52"/>
      <c r="CBD98" s="52"/>
      <c r="CBE98" s="52"/>
      <c r="CBF98" s="52"/>
      <c r="CBG98" s="52"/>
      <c r="CBH98" s="52"/>
      <c r="CBI98" s="52"/>
      <c r="CBJ98" s="52"/>
      <c r="CBK98" s="52"/>
      <c r="CBL98" s="52"/>
      <c r="CBM98" s="52"/>
      <c r="CBN98" s="52"/>
      <c r="CBO98" s="52"/>
      <c r="CBP98" s="52"/>
      <c r="CBQ98" s="52"/>
      <c r="CBR98" s="52"/>
      <c r="CBS98" s="52"/>
      <c r="CBT98" s="52"/>
      <c r="CBU98" s="52"/>
      <c r="CBV98" s="52"/>
      <c r="CBW98" s="52"/>
      <c r="CBX98" s="52"/>
      <c r="CBY98" s="52"/>
      <c r="CBZ98" s="52"/>
      <c r="CCA98" s="52"/>
      <c r="CCB98" s="52"/>
      <c r="CCC98" s="52"/>
      <c r="CCD98" s="52"/>
      <c r="CCE98" s="52"/>
      <c r="CCF98" s="52"/>
      <c r="CCG98" s="52"/>
      <c r="CCH98" s="52"/>
      <c r="CCI98" s="52"/>
      <c r="CCJ98" s="52"/>
      <c r="CCK98" s="52"/>
      <c r="CCL98" s="52"/>
      <c r="CCM98" s="52"/>
      <c r="CCN98" s="52"/>
      <c r="CCO98" s="52"/>
      <c r="CCP98" s="52"/>
      <c r="CCQ98" s="52"/>
      <c r="CCR98" s="52"/>
      <c r="CCS98" s="52"/>
      <c r="CCT98" s="52"/>
      <c r="CCU98" s="52"/>
      <c r="CCV98" s="52"/>
      <c r="CCW98" s="52"/>
      <c r="CCX98" s="52"/>
      <c r="CCY98" s="52"/>
      <c r="CCZ98" s="52"/>
      <c r="CDA98" s="52"/>
      <c r="CDB98" s="52"/>
      <c r="CDC98" s="52"/>
      <c r="CDD98" s="52"/>
      <c r="CDE98" s="52"/>
      <c r="CDF98" s="52"/>
      <c r="CDG98" s="52"/>
      <c r="CDH98" s="52"/>
      <c r="CDI98" s="52"/>
      <c r="CDJ98" s="52"/>
      <c r="CDK98" s="52"/>
      <c r="CDL98" s="52"/>
      <c r="CDM98" s="52"/>
      <c r="CDN98" s="52"/>
      <c r="CDO98" s="52"/>
      <c r="CDP98" s="52"/>
      <c r="CDQ98" s="52"/>
      <c r="CDR98" s="52"/>
      <c r="CDS98" s="52"/>
      <c r="CDT98" s="52"/>
      <c r="CDU98" s="52"/>
      <c r="CDV98" s="52"/>
      <c r="CDW98" s="52"/>
      <c r="CDX98" s="52"/>
      <c r="CDY98" s="52"/>
      <c r="CDZ98" s="52"/>
      <c r="CEA98" s="52"/>
      <c r="CEB98" s="52"/>
      <c r="CEC98" s="52"/>
      <c r="CED98" s="52"/>
      <c r="CEE98" s="52"/>
      <c r="CEF98" s="52"/>
      <c r="CEG98" s="52"/>
      <c r="CEH98" s="52"/>
      <c r="CEI98" s="52"/>
      <c r="CEJ98" s="52"/>
      <c r="CEK98" s="52"/>
      <c r="CEL98" s="52"/>
      <c r="CEM98" s="52"/>
      <c r="CEN98" s="52"/>
      <c r="CEO98" s="52"/>
      <c r="CEP98" s="52"/>
      <c r="CEQ98" s="52"/>
      <c r="CER98" s="52"/>
      <c r="CES98" s="52"/>
      <c r="CET98" s="52"/>
      <c r="CEU98" s="52"/>
      <c r="CEV98" s="52"/>
      <c r="CEW98" s="52"/>
      <c r="CEX98" s="52"/>
      <c r="CEY98" s="52"/>
      <c r="CEZ98" s="52"/>
      <c r="CFA98" s="52"/>
      <c r="CFB98" s="52"/>
      <c r="CFC98" s="52"/>
      <c r="CFD98" s="52"/>
      <c r="CFE98" s="52"/>
      <c r="CFF98" s="52"/>
      <c r="CFG98" s="52"/>
      <c r="CFH98" s="52"/>
      <c r="CFI98" s="52"/>
      <c r="CFJ98" s="52"/>
      <c r="CFK98" s="52"/>
      <c r="CFL98" s="52"/>
      <c r="CFM98" s="52"/>
      <c r="CFN98" s="52"/>
      <c r="CFO98" s="52"/>
      <c r="CFP98" s="52"/>
      <c r="CFQ98" s="52"/>
      <c r="CFR98" s="52"/>
      <c r="CFS98" s="52"/>
      <c r="CFT98" s="52"/>
      <c r="CFU98" s="52"/>
      <c r="CFV98" s="52"/>
      <c r="CFW98" s="52"/>
      <c r="CFX98" s="52"/>
      <c r="CFY98" s="52"/>
      <c r="CFZ98" s="52"/>
      <c r="CGA98" s="52"/>
      <c r="CGB98" s="52"/>
      <c r="CGC98" s="52"/>
      <c r="CGD98" s="52"/>
      <c r="CGE98" s="52"/>
      <c r="CGF98" s="52"/>
      <c r="CGG98" s="52"/>
      <c r="CGH98" s="52"/>
      <c r="CGI98" s="52"/>
      <c r="CGJ98" s="52"/>
      <c r="CGK98" s="52"/>
      <c r="CGL98" s="52"/>
      <c r="CGM98" s="52"/>
      <c r="CGN98" s="52"/>
      <c r="CGO98" s="52"/>
      <c r="CGP98" s="52"/>
      <c r="CGQ98" s="52"/>
      <c r="CGR98" s="52"/>
      <c r="CGS98" s="52"/>
      <c r="CGT98" s="52"/>
      <c r="CGU98" s="52"/>
      <c r="CGV98" s="52"/>
      <c r="CGW98" s="52"/>
      <c r="CGX98" s="52"/>
      <c r="CGY98" s="52"/>
      <c r="CGZ98" s="52"/>
      <c r="CHA98" s="52"/>
      <c r="CHB98" s="52"/>
      <c r="CHC98" s="52"/>
      <c r="CHD98" s="52"/>
      <c r="CHE98" s="52"/>
      <c r="CHF98" s="52"/>
      <c r="CHG98" s="52"/>
      <c r="CHH98" s="52"/>
      <c r="CHI98" s="52"/>
      <c r="CHJ98" s="52"/>
      <c r="CHK98" s="52"/>
      <c r="CHL98" s="52"/>
      <c r="CHM98" s="52"/>
      <c r="CHN98" s="52"/>
      <c r="CHO98" s="52"/>
      <c r="CHP98" s="52"/>
      <c r="CHQ98" s="52"/>
      <c r="CHR98" s="52"/>
      <c r="CHS98" s="52"/>
      <c r="CHT98" s="52"/>
      <c r="CHU98" s="52"/>
      <c r="CHV98" s="52"/>
      <c r="CHW98" s="52"/>
      <c r="CHX98" s="52"/>
      <c r="CHY98" s="52"/>
      <c r="CHZ98" s="52"/>
      <c r="CIA98" s="52"/>
      <c r="CIB98" s="52"/>
      <c r="CIC98" s="52"/>
      <c r="CID98" s="52"/>
      <c r="CIE98" s="52"/>
      <c r="CIF98" s="52"/>
      <c r="CIG98" s="52"/>
      <c r="CIH98" s="52"/>
      <c r="CII98" s="52"/>
      <c r="CIJ98" s="52"/>
      <c r="CIK98" s="52"/>
      <c r="CIL98" s="52"/>
      <c r="CIM98" s="52"/>
      <c r="CIN98" s="52"/>
      <c r="CIO98" s="52"/>
      <c r="CIP98" s="52"/>
      <c r="CIQ98" s="52"/>
      <c r="CIR98" s="52"/>
      <c r="CIS98" s="52"/>
      <c r="CIT98" s="52"/>
      <c r="CIU98" s="52"/>
      <c r="CIV98" s="52"/>
      <c r="CIW98" s="52"/>
      <c r="CIX98" s="52"/>
      <c r="CIY98" s="52"/>
      <c r="CIZ98" s="52"/>
      <c r="CJA98" s="52"/>
      <c r="CJB98" s="52"/>
      <c r="CJC98" s="52"/>
      <c r="CJD98" s="52"/>
      <c r="CJE98" s="52"/>
      <c r="CJF98" s="52"/>
      <c r="CJG98" s="52"/>
      <c r="CJH98" s="52"/>
      <c r="CJI98" s="52"/>
      <c r="CJJ98" s="52"/>
      <c r="CJK98" s="52"/>
      <c r="CJL98" s="52"/>
      <c r="CJM98" s="52"/>
      <c r="CJN98" s="52"/>
      <c r="CJO98" s="52"/>
      <c r="CJP98" s="52"/>
      <c r="CJQ98" s="52"/>
      <c r="CJR98" s="52"/>
      <c r="CJS98" s="52"/>
      <c r="CJT98" s="52"/>
      <c r="CJU98" s="52"/>
      <c r="CJV98" s="52"/>
      <c r="CJW98" s="52"/>
      <c r="CJX98" s="52"/>
      <c r="CJY98" s="52"/>
      <c r="CJZ98" s="52"/>
      <c r="CKA98" s="52"/>
      <c r="CKB98" s="52"/>
      <c r="CKC98" s="52"/>
      <c r="CKD98" s="52"/>
      <c r="CKE98" s="52"/>
      <c r="CKF98" s="52"/>
      <c r="CKG98" s="52"/>
      <c r="CKH98" s="52"/>
      <c r="CKI98" s="52"/>
      <c r="CKJ98" s="52"/>
      <c r="CKK98" s="52"/>
      <c r="CKL98" s="52"/>
      <c r="CKM98" s="52"/>
      <c r="CKN98" s="52"/>
      <c r="CKO98" s="52"/>
      <c r="CKP98" s="52"/>
      <c r="CKQ98" s="52"/>
      <c r="CKR98" s="52"/>
      <c r="CKS98" s="52"/>
      <c r="CKT98" s="52"/>
      <c r="CKU98" s="52"/>
      <c r="CKV98" s="52"/>
      <c r="CKW98" s="52"/>
      <c r="CKX98" s="52"/>
      <c r="CKY98" s="52"/>
      <c r="CKZ98" s="52"/>
      <c r="CLA98" s="52"/>
      <c r="CLB98" s="52"/>
      <c r="CLC98" s="52"/>
      <c r="CLD98" s="52"/>
      <c r="CLE98" s="52"/>
      <c r="CLF98" s="52"/>
      <c r="CLG98" s="52"/>
      <c r="CLH98" s="52"/>
      <c r="CLI98" s="52"/>
      <c r="CLJ98" s="52"/>
      <c r="CLK98" s="52"/>
      <c r="CLL98" s="52"/>
      <c r="CLM98" s="52"/>
      <c r="CLN98" s="52"/>
      <c r="CLO98" s="52"/>
      <c r="CLP98" s="52"/>
      <c r="CLQ98" s="52"/>
      <c r="CLR98" s="52"/>
      <c r="CLS98" s="52"/>
      <c r="CLT98" s="52"/>
      <c r="CLU98" s="52"/>
      <c r="CLV98" s="52"/>
      <c r="CLW98" s="52"/>
      <c r="CLX98" s="52"/>
      <c r="CLY98" s="52"/>
      <c r="CLZ98" s="52"/>
      <c r="CMA98" s="52"/>
      <c r="CMB98" s="52"/>
      <c r="CMC98" s="52"/>
      <c r="CMD98" s="52"/>
      <c r="CME98" s="52"/>
      <c r="CMF98" s="52"/>
      <c r="CMG98" s="52"/>
      <c r="CMH98" s="52"/>
      <c r="CMI98" s="52"/>
      <c r="CMJ98" s="52"/>
      <c r="CMK98" s="52"/>
      <c r="CML98" s="52"/>
      <c r="CMM98" s="52"/>
      <c r="CMN98" s="52"/>
      <c r="CMO98" s="52"/>
      <c r="CMP98" s="52"/>
      <c r="CMQ98" s="52"/>
      <c r="CMR98" s="52"/>
      <c r="CMS98" s="52"/>
      <c r="CMT98" s="52"/>
      <c r="CMU98" s="52"/>
      <c r="CMV98" s="52"/>
      <c r="CMW98" s="52"/>
      <c r="CMX98" s="52"/>
      <c r="CMY98" s="52"/>
      <c r="CMZ98" s="52"/>
      <c r="CNA98" s="52"/>
      <c r="CNB98" s="52"/>
      <c r="CNC98" s="52"/>
      <c r="CND98" s="52"/>
      <c r="CNE98" s="52"/>
      <c r="CNF98" s="52"/>
      <c r="CNG98" s="52"/>
      <c r="CNH98" s="52"/>
      <c r="CNI98" s="52"/>
      <c r="CNJ98" s="52"/>
      <c r="CNK98" s="52"/>
      <c r="CNL98" s="52"/>
      <c r="CNM98" s="52"/>
      <c r="CNN98" s="52"/>
      <c r="CNO98" s="52"/>
      <c r="CNP98" s="52"/>
      <c r="CNQ98" s="52"/>
      <c r="CNR98" s="52"/>
      <c r="CNS98" s="52"/>
      <c r="CNT98" s="52"/>
      <c r="CNU98" s="52"/>
      <c r="CNV98" s="52"/>
      <c r="CNW98" s="52"/>
      <c r="CNX98" s="52"/>
      <c r="CNY98" s="52"/>
      <c r="CNZ98" s="52"/>
      <c r="COA98" s="52"/>
      <c r="COB98" s="52"/>
      <c r="COC98" s="52"/>
      <c r="COD98" s="52"/>
      <c r="COE98" s="52"/>
      <c r="COF98" s="52"/>
      <c r="COG98" s="52"/>
      <c r="COH98" s="52"/>
      <c r="COI98" s="52"/>
      <c r="COJ98" s="52"/>
      <c r="COK98" s="52"/>
      <c r="COL98" s="52"/>
      <c r="COM98" s="52"/>
      <c r="CON98" s="52"/>
      <c r="COO98" s="52"/>
      <c r="COP98" s="52"/>
      <c r="COQ98" s="52"/>
      <c r="COR98" s="52"/>
      <c r="COS98" s="52"/>
      <c r="COT98" s="52"/>
      <c r="COU98" s="52"/>
      <c r="COV98" s="52"/>
      <c r="COW98" s="52"/>
      <c r="COX98" s="52"/>
      <c r="COY98" s="52"/>
      <c r="COZ98" s="52"/>
      <c r="CPA98" s="52"/>
      <c r="CPB98" s="52"/>
      <c r="CPC98" s="52"/>
      <c r="CPD98" s="52"/>
      <c r="CPE98" s="52"/>
      <c r="CPF98" s="52"/>
      <c r="CPG98" s="52"/>
      <c r="CPH98" s="52"/>
      <c r="CPI98" s="52"/>
      <c r="CPJ98" s="52"/>
      <c r="CPK98" s="52"/>
      <c r="CPL98" s="52"/>
      <c r="CPM98" s="52"/>
      <c r="CPN98" s="52"/>
      <c r="CPO98" s="52"/>
      <c r="CPP98" s="52"/>
      <c r="CPQ98" s="52"/>
      <c r="CPR98" s="52"/>
      <c r="CPS98" s="52"/>
      <c r="CPT98" s="52"/>
      <c r="CPU98" s="52"/>
      <c r="CPV98" s="52"/>
      <c r="CPW98" s="52"/>
      <c r="CPX98" s="52"/>
      <c r="CPY98" s="52"/>
      <c r="CPZ98" s="52"/>
      <c r="CQA98" s="52"/>
      <c r="CQB98" s="52"/>
      <c r="CQC98" s="52"/>
      <c r="CQD98" s="52"/>
      <c r="CQE98" s="52"/>
      <c r="CQF98" s="52"/>
      <c r="CQG98" s="52"/>
      <c r="CQH98" s="52"/>
      <c r="CQI98" s="52"/>
      <c r="CQJ98" s="52"/>
      <c r="CQK98" s="52"/>
      <c r="CQL98" s="52"/>
      <c r="CQM98" s="52"/>
      <c r="CQN98" s="52"/>
      <c r="CQO98" s="52"/>
      <c r="CQP98" s="52"/>
      <c r="CQQ98" s="52"/>
      <c r="CQR98" s="52"/>
      <c r="CQS98" s="52"/>
      <c r="CQT98" s="52"/>
      <c r="CQU98" s="52"/>
      <c r="CQV98" s="52"/>
      <c r="CQW98" s="52"/>
      <c r="CQX98" s="52"/>
      <c r="CQY98" s="52"/>
      <c r="CQZ98" s="52"/>
      <c r="CRA98" s="52"/>
      <c r="CRB98" s="52"/>
      <c r="CRC98" s="52"/>
      <c r="CRD98" s="52"/>
      <c r="CRE98" s="52"/>
      <c r="CRF98" s="52"/>
      <c r="CRG98" s="52"/>
      <c r="CRH98" s="52"/>
      <c r="CRI98" s="52"/>
      <c r="CRJ98" s="52"/>
      <c r="CRK98" s="52"/>
      <c r="CRL98" s="52"/>
      <c r="CRM98" s="52"/>
      <c r="CRN98" s="52"/>
      <c r="CRO98" s="52"/>
      <c r="CRP98" s="52"/>
      <c r="CRQ98" s="52"/>
      <c r="CRR98" s="52"/>
      <c r="CRS98" s="52"/>
      <c r="CRT98" s="52"/>
      <c r="CRU98" s="52"/>
      <c r="CRV98" s="52"/>
      <c r="CRW98" s="52"/>
      <c r="CRX98" s="52"/>
      <c r="CRY98" s="52"/>
      <c r="CRZ98" s="52"/>
      <c r="CSA98" s="52"/>
      <c r="CSB98" s="52"/>
      <c r="CSC98" s="52"/>
      <c r="CSD98" s="52"/>
      <c r="CSE98" s="52"/>
      <c r="CSF98" s="52"/>
      <c r="CSG98" s="52"/>
      <c r="CSH98" s="52"/>
      <c r="CSI98" s="52"/>
      <c r="CSJ98" s="52"/>
      <c r="CSK98" s="52"/>
      <c r="CSL98" s="52"/>
      <c r="CSM98" s="52"/>
      <c r="CSN98" s="52"/>
      <c r="CSO98" s="52"/>
      <c r="CSP98" s="52"/>
      <c r="CSQ98" s="52"/>
      <c r="CSR98" s="52"/>
      <c r="CSS98" s="52"/>
      <c r="CST98" s="52"/>
      <c r="CSU98" s="52"/>
      <c r="CSV98" s="52"/>
      <c r="CSW98" s="52"/>
      <c r="CSX98" s="52"/>
      <c r="CSY98" s="52"/>
      <c r="CSZ98" s="52"/>
      <c r="CTA98" s="52"/>
      <c r="CTB98" s="52"/>
      <c r="CTC98" s="52"/>
      <c r="CTD98" s="52"/>
      <c r="CTE98" s="52"/>
      <c r="CTF98" s="52"/>
      <c r="CTG98" s="52"/>
      <c r="CTH98" s="52"/>
      <c r="CTI98" s="52"/>
      <c r="CTJ98" s="52"/>
      <c r="CTK98" s="52"/>
      <c r="CTL98" s="52"/>
      <c r="CTM98" s="52"/>
      <c r="CTN98" s="52"/>
      <c r="CTO98" s="52"/>
      <c r="CTP98" s="52"/>
      <c r="CTQ98" s="52"/>
      <c r="CTR98" s="52"/>
      <c r="CTS98" s="52"/>
      <c r="CTT98" s="52"/>
      <c r="CTU98" s="52"/>
      <c r="CTV98" s="52"/>
      <c r="CTW98" s="52"/>
      <c r="CTX98" s="52"/>
      <c r="CTY98" s="52"/>
      <c r="CTZ98" s="52"/>
      <c r="CUA98" s="52"/>
      <c r="CUB98" s="52"/>
      <c r="CUC98" s="52"/>
      <c r="CUD98" s="52"/>
      <c r="CUE98" s="52"/>
      <c r="CUF98" s="52"/>
      <c r="CUG98" s="52"/>
      <c r="CUH98" s="52"/>
      <c r="CUI98" s="52"/>
      <c r="CUJ98" s="52"/>
      <c r="CUK98" s="52"/>
      <c r="CUL98" s="52"/>
      <c r="CUM98" s="52"/>
      <c r="CUN98" s="52"/>
      <c r="CUO98" s="52"/>
      <c r="CUP98" s="52"/>
      <c r="CUQ98" s="52"/>
      <c r="CUR98" s="52"/>
      <c r="CUS98" s="52"/>
      <c r="CUT98" s="52"/>
      <c r="CUU98" s="52"/>
      <c r="CUV98" s="52"/>
      <c r="CUW98" s="52"/>
      <c r="CUX98" s="52"/>
      <c r="CUY98" s="52"/>
      <c r="CUZ98" s="52"/>
      <c r="CVA98" s="52"/>
      <c r="CVB98" s="52"/>
      <c r="CVC98" s="52"/>
      <c r="CVD98" s="52"/>
      <c r="CVE98" s="52"/>
      <c r="CVF98" s="52"/>
      <c r="CVG98" s="52"/>
      <c r="CVH98" s="52"/>
      <c r="CVI98" s="52"/>
      <c r="CVJ98" s="52"/>
      <c r="CVK98" s="52"/>
      <c r="CVL98" s="52"/>
      <c r="CVM98" s="52"/>
      <c r="CVN98" s="52"/>
      <c r="CVO98" s="52"/>
      <c r="CVP98" s="52"/>
      <c r="CVQ98" s="52"/>
      <c r="CVR98" s="52"/>
      <c r="CVS98" s="52"/>
      <c r="CVT98" s="52"/>
      <c r="CVU98" s="52"/>
      <c r="CVV98" s="52"/>
      <c r="CVW98" s="52"/>
      <c r="CVX98" s="52"/>
      <c r="CVY98" s="52"/>
      <c r="CVZ98" s="52"/>
      <c r="CWA98" s="52"/>
      <c r="CWB98" s="52"/>
      <c r="CWC98" s="52"/>
      <c r="CWD98" s="52"/>
      <c r="CWE98" s="52"/>
      <c r="CWF98" s="52"/>
      <c r="CWG98" s="52"/>
      <c r="CWH98" s="52"/>
      <c r="CWI98" s="52"/>
      <c r="CWJ98" s="52"/>
      <c r="CWK98" s="52"/>
      <c r="CWL98" s="52"/>
      <c r="CWM98" s="52"/>
      <c r="CWN98" s="52"/>
      <c r="CWO98" s="52"/>
      <c r="CWP98" s="52"/>
      <c r="CWQ98" s="52"/>
      <c r="CWR98" s="52"/>
      <c r="CWS98" s="52"/>
      <c r="CWT98" s="52"/>
      <c r="CWU98" s="52"/>
      <c r="CWV98" s="52"/>
      <c r="CWW98" s="52"/>
      <c r="CWX98" s="52"/>
      <c r="CWY98" s="52"/>
      <c r="CWZ98" s="52"/>
      <c r="CXA98" s="52"/>
      <c r="CXB98" s="52"/>
      <c r="CXC98" s="52"/>
      <c r="CXD98" s="52"/>
      <c r="CXE98" s="52"/>
      <c r="CXF98" s="52"/>
      <c r="CXG98" s="52"/>
      <c r="CXH98" s="52"/>
      <c r="CXI98" s="52"/>
      <c r="CXJ98" s="52"/>
      <c r="CXK98" s="52"/>
      <c r="CXL98" s="52"/>
      <c r="CXM98" s="52"/>
      <c r="CXN98" s="52"/>
      <c r="CXO98" s="52"/>
      <c r="CXP98" s="52"/>
      <c r="CXQ98" s="52"/>
      <c r="CXR98" s="52"/>
      <c r="CXS98" s="52"/>
      <c r="CXT98" s="52"/>
      <c r="CXU98" s="52"/>
      <c r="CXV98" s="52"/>
      <c r="CXW98" s="52"/>
      <c r="CXX98" s="52"/>
      <c r="CXY98" s="52"/>
      <c r="CXZ98" s="52"/>
      <c r="CYA98" s="52"/>
      <c r="CYB98" s="52"/>
      <c r="CYC98" s="52"/>
      <c r="CYD98" s="52"/>
      <c r="CYE98" s="52"/>
      <c r="CYF98" s="52"/>
      <c r="CYG98" s="52"/>
      <c r="CYH98" s="52"/>
      <c r="CYI98" s="52"/>
      <c r="CYJ98" s="52"/>
      <c r="CYK98" s="52"/>
      <c r="CYL98" s="52"/>
      <c r="CYM98" s="52"/>
      <c r="CYN98" s="52"/>
      <c r="CYO98" s="52"/>
      <c r="CYP98" s="52"/>
      <c r="CYQ98" s="52"/>
      <c r="CYR98" s="52"/>
      <c r="CYS98" s="52"/>
      <c r="CYT98" s="52"/>
      <c r="CYU98" s="52"/>
      <c r="CYV98" s="52"/>
      <c r="CYW98" s="52"/>
      <c r="CYX98" s="52"/>
      <c r="CYY98" s="52"/>
      <c r="CYZ98" s="52"/>
      <c r="CZA98" s="52"/>
      <c r="CZB98" s="52"/>
      <c r="CZC98" s="52"/>
      <c r="CZD98" s="52"/>
      <c r="CZE98" s="52"/>
      <c r="CZF98" s="52"/>
      <c r="CZG98" s="52"/>
      <c r="CZH98" s="52"/>
      <c r="CZI98" s="52"/>
      <c r="CZJ98" s="52"/>
      <c r="CZK98" s="52"/>
      <c r="CZL98" s="52"/>
      <c r="CZM98" s="52"/>
      <c r="CZN98" s="52"/>
      <c r="CZO98" s="52"/>
      <c r="CZP98" s="52"/>
      <c r="CZQ98" s="52"/>
      <c r="CZR98" s="52"/>
      <c r="CZS98" s="52"/>
      <c r="CZT98" s="52"/>
      <c r="CZU98" s="52"/>
      <c r="CZV98" s="52"/>
      <c r="CZW98" s="52"/>
      <c r="CZX98" s="52"/>
      <c r="CZY98" s="52"/>
      <c r="CZZ98" s="52"/>
      <c r="DAA98" s="52"/>
      <c r="DAB98" s="52"/>
      <c r="DAC98" s="52"/>
      <c r="DAD98" s="52"/>
      <c r="DAE98" s="52"/>
      <c r="DAF98" s="52"/>
      <c r="DAG98" s="52"/>
      <c r="DAH98" s="52"/>
      <c r="DAI98" s="52"/>
      <c r="DAJ98" s="52"/>
      <c r="DAK98" s="52"/>
      <c r="DAL98" s="52"/>
      <c r="DAM98" s="52"/>
      <c r="DAN98" s="52"/>
      <c r="DAO98" s="52"/>
      <c r="DAP98" s="52"/>
      <c r="DAQ98" s="52"/>
      <c r="DAR98" s="52"/>
      <c r="DAS98" s="52"/>
      <c r="DAT98" s="52"/>
      <c r="DAU98" s="52"/>
      <c r="DAV98" s="52"/>
      <c r="DAW98" s="52"/>
      <c r="DAX98" s="52"/>
      <c r="DAY98" s="52"/>
      <c r="DAZ98" s="52"/>
      <c r="DBA98" s="52"/>
      <c r="DBB98" s="52"/>
      <c r="DBC98" s="52"/>
      <c r="DBD98" s="52"/>
      <c r="DBE98" s="52"/>
      <c r="DBF98" s="52"/>
      <c r="DBG98" s="52"/>
      <c r="DBH98" s="52"/>
      <c r="DBI98" s="52"/>
      <c r="DBJ98" s="52"/>
      <c r="DBK98" s="52"/>
      <c r="DBL98" s="52"/>
      <c r="DBM98" s="52"/>
      <c r="DBN98" s="52"/>
      <c r="DBO98" s="52"/>
      <c r="DBP98" s="52"/>
      <c r="DBQ98" s="52"/>
      <c r="DBR98" s="52"/>
      <c r="DBS98" s="52"/>
      <c r="DBT98" s="52"/>
      <c r="DBU98" s="52"/>
      <c r="DBV98" s="52"/>
      <c r="DBW98" s="52"/>
      <c r="DBX98" s="52"/>
      <c r="DBY98" s="52"/>
      <c r="DBZ98" s="52"/>
      <c r="DCA98" s="52"/>
      <c r="DCB98" s="52"/>
      <c r="DCC98" s="52"/>
      <c r="DCD98" s="52"/>
      <c r="DCE98" s="52"/>
      <c r="DCF98" s="52"/>
      <c r="DCG98" s="52"/>
      <c r="DCH98" s="52"/>
      <c r="DCI98" s="52"/>
      <c r="DCJ98" s="52"/>
      <c r="DCK98" s="52"/>
      <c r="DCL98" s="52"/>
      <c r="DCM98" s="52"/>
      <c r="DCN98" s="52"/>
      <c r="DCO98" s="52"/>
      <c r="DCP98" s="52"/>
      <c r="DCQ98" s="52"/>
      <c r="DCR98" s="52"/>
      <c r="DCS98" s="52"/>
      <c r="DCT98" s="52"/>
      <c r="DCU98" s="52"/>
      <c r="DCV98" s="52"/>
      <c r="DCW98" s="52"/>
      <c r="DCX98" s="52"/>
      <c r="DCY98" s="52"/>
      <c r="DCZ98" s="52"/>
      <c r="DDA98" s="52"/>
      <c r="DDB98" s="52"/>
      <c r="DDC98" s="52"/>
      <c r="DDD98" s="52"/>
      <c r="DDE98" s="52"/>
      <c r="DDF98" s="52"/>
      <c r="DDG98" s="52"/>
      <c r="DDH98" s="52"/>
      <c r="DDI98" s="52"/>
      <c r="DDJ98" s="52"/>
      <c r="DDK98" s="52"/>
      <c r="DDL98" s="52"/>
      <c r="DDM98" s="52"/>
      <c r="DDN98" s="52"/>
      <c r="DDO98" s="52"/>
      <c r="DDP98" s="52"/>
      <c r="DDQ98" s="52"/>
      <c r="DDR98" s="52"/>
      <c r="DDS98" s="52"/>
      <c r="DDT98" s="52"/>
      <c r="DDU98" s="52"/>
      <c r="DDV98" s="52"/>
      <c r="DDW98" s="52"/>
      <c r="DDX98" s="52"/>
      <c r="DDY98" s="52"/>
      <c r="DDZ98" s="52"/>
      <c r="DEA98" s="52"/>
      <c r="DEB98" s="52"/>
      <c r="DEC98" s="52"/>
      <c r="DED98" s="52"/>
      <c r="DEE98" s="52"/>
      <c r="DEF98" s="52"/>
      <c r="DEG98" s="52"/>
      <c r="DEH98" s="52"/>
      <c r="DEI98" s="52"/>
      <c r="DEJ98" s="52"/>
      <c r="DEK98" s="52"/>
      <c r="DEL98" s="52"/>
      <c r="DEM98" s="52"/>
      <c r="DEN98" s="52"/>
      <c r="DEO98" s="52"/>
      <c r="DEP98" s="52"/>
      <c r="DEQ98" s="52"/>
      <c r="DER98" s="52"/>
      <c r="DES98" s="52"/>
      <c r="DET98" s="52"/>
      <c r="DEU98" s="52"/>
      <c r="DEV98" s="52"/>
      <c r="DEW98" s="52"/>
      <c r="DEX98" s="52"/>
      <c r="DEY98" s="52"/>
      <c r="DEZ98" s="52"/>
      <c r="DFA98" s="52"/>
      <c r="DFB98" s="52"/>
      <c r="DFC98" s="52"/>
      <c r="DFD98" s="52"/>
      <c r="DFE98" s="52"/>
      <c r="DFF98" s="52"/>
      <c r="DFG98" s="52"/>
      <c r="DFH98" s="52"/>
      <c r="DFI98" s="52"/>
      <c r="DFJ98" s="52"/>
      <c r="DFK98" s="52"/>
      <c r="DFL98" s="52"/>
      <c r="DFM98" s="52"/>
      <c r="DFN98" s="52"/>
      <c r="DFO98" s="52"/>
      <c r="DFP98" s="52"/>
      <c r="DFQ98" s="52"/>
      <c r="DFR98" s="52"/>
      <c r="DFS98" s="52"/>
      <c r="DFT98" s="52"/>
      <c r="DFU98" s="52"/>
      <c r="DFV98" s="52"/>
      <c r="DFW98" s="52"/>
      <c r="DFX98" s="52"/>
      <c r="DFY98" s="52"/>
      <c r="DFZ98" s="52"/>
      <c r="DGA98" s="52"/>
      <c r="DGB98" s="52"/>
      <c r="DGC98" s="52"/>
      <c r="DGD98" s="52"/>
      <c r="DGE98" s="52"/>
      <c r="DGF98" s="52"/>
      <c r="DGG98" s="52"/>
      <c r="DGH98" s="52"/>
      <c r="DGI98" s="52"/>
      <c r="DGJ98" s="52"/>
      <c r="DGK98" s="52"/>
      <c r="DGL98" s="52"/>
      <c r="DGM98" s="52"/>
      <c r="DGN98" s="52"/>
      <c r="DGO98" s="52"/>
      <c r="DGP98" s="52"/>
      <c r="DGQ98" s="52"/>
      <c r="DGR98" s="52"/>
      <c r="DGS98" s="52"/>
      <c r="DGT98" s="52"/>
      <c r="DGU98" s="52"/>
      <c r="DGV98" s="52"/>
      <c r="DGW98" s="52"/>
      <c r="DGX98" s="52"/>
      <c r="DGY98" s="52"/>
      <c r="DGZ98" s="52"/>
      <c r="DHA98" s="52"/>
      <c r="DHB98" s="52"/>
      <c r="DHC98" s="52"/>
      <c r="DHD98" s="52"/>
      <c r="DHE98" s="52"/>
      <c r="DHF98" s="52"/>
      <c r="DHG98" s="52"/>
      <c r="DHH98" s="52"/>
      <c r="DHI98" s="52"/>
      <c r="DHJ98" s="52"/>
      <c r="DHK98" s="52"/>
      <c r="DHL98" s="52"/>
      <c r="DHM98" s="52"/>
      <c r="DHN98" s="52"/>
      <c r="DHO98" s="52"/>
      <c r="DHP98" s="52"/>
      <c r="DHQ98" s="52"/>
      <c r="DHR98" s="52"/>
      <c r="DHS98" s="52"/>
      <c r="DHT98" s="52"/>
      <c r="DHU98" s="52"/>
      <c r="DHV98" s="52"/>
      <c r="DHW98" s="52"/>
      <c r="DHX98" s="52"/>
      <c r="DHY98" s="52"/>
      <c r="DHZ98" s="52"/>
      <c r="DIA98" s="52"/>
      <c r="DIB98" s="52"/>
      <c r="DIC98" s="52"/>
      <c r="DID98" s="52"/>
      <c r="DIE98" s="52"/>
      <c r="DIF98" s="52"/>
      <c r="DIG98" s="52"/>
      <c r="DIH98" s="52"/>
      <c r="DII98" s="52"/>
      <c r="DIJ98" s="52"/>
      <c r="DIK98" s="52"/>
      <c r="DIL98" s="52"/>
      <c r="DIM98" s="52"/>
      <c r="DIN98" s="52"/>
      <c r="DIO98" s="52"/>
      <c r="DIP98" s="52"/>
      <c r="DIQ98" s="52"/>
      <c r="DIR98" s="52"/>
      <c r="DIS98" s="52"/>
      <c r="DIT98" s="52"/>
      <c r="DIU98" s="52"/>
      <c r="DIV98" s="52"/>
      <c r="DIW98" s="52"/>
      <c r="DIX98" s="52"/>
      <c r="DIY98" s="52"/>
      <c r="DIZ98" s="52"/>
      <c r="DJA98" s="52"/>
      <c r="DJB98" s="52"/>
      <c r="DJC98" s="52"/>
      <c r="DJD98" s="52"/>
      <c r="DJE98" s="52"/>
      <c r="DJF98" s="52"/>
      <c r="DJG98" s="52"/>
      <c r="DJH98" s="52"/>
      <c r="DJI98" s="52"/>
      <c r="DJJ98" s="52"/>
      <c r="DJK98" s="52"/>
      <c r="DJL98" s="52"/>
      <c r="DJM98" s="52"/>
      <c r="DJN98" s="52"/>
      <c r="DJO98" s="52"/>
      <c r="DJP98" s="52"/>
      <c r="DJQ98" s="52"/>
      <c r="DJR98" s="52"/>
      <c r="DJS98" s="52"/>
      <c r="DJT98" s="52"/>
      <c r="DJU98" s="52"/>
      <c r="DJV98" s="52"/>
      <c r="DJW98" s="52"/>
      <c r="DJX98" s="52"/>
      <c r="DJY98" s="52"/>
      <c r="DJZ98" s="52"/>
      <c r="DKA98" s="52"/>
      <c r="DKB98" s="52"/>
      <c r="DKC98" s="52"/>
      <c r="DKD98" s="52"/>
      <c r="DKE98" s="52"/>
      <c r="DKF98" s="52"/>
      <c r="DKG98" s="52"/>
      <c r="DKH98" s="52"/>
      <c r="DKI98" s="52"/>
      <c r="DKJ98" s="52"/>
      <c r="DKK98" s="52"/>
      <c r="DKL98" s="52"/>
      <c r="DKM98" s="52"/>
      <c r="DKN98" s="52"/>
      <c r="DKO98" s="52"/>
      <c r="DKP98" s="52"/>
      <c r="DKQ98" s="52"/>
      <c r="DKR98" s="52"/>
      <c r="DKS98" s="52"/>
      <c r="DKT98" s="52"/>
      <c r="DKU98" s="52"/>
      <c r="DKV98" s="52"/>
      <c r="DKW98" s="52"/>
      <c r="DKX98" s="52"/>
      <c r="DKY98" s="52"/>
      <c r="DKZ98" s="52"/>
      <c r="DLA98" s="52"/>
      <c r="DLB98" s="52"/>
      <c r="DLC98" s="52"/>
      <c r="DLD98" s="52"/>
      <c r="DLE98" s="52"/>
      <c r="DLF98" s="52"/>
      <c r="DLG98" s="52"/>
      <c r="DLH98" s="52"/>
      <c r="DLI98" s="52"/>
      <c r="DLJ98" s="52"/>
      <c r="DLK98" s="52"/>
      <c r="DLL98" s="52"/>
      <c r="DLM98" s="52"/>
      <c r="DLN98" s="52"/>
      <c r="DLO98" s="52"/>
      <c r="DLP98" s="52"/>
      <c r="DLQ98" s="52"/>
      <c r="DLR98" s="52"/>
      <c r="DLS98" s="52"/>
      <c r="DLT98" s="52"/>
      <c r="DLU98" s="52"/>
      <c r="DLV98" s="52"/>
      <c r="DLW98" s="52"/>
      <c r="DLX98" s="52"/>
      <c r="DLY98" s="52"/>
      <c r="DLZ98" s="52"/>
      <c r="DMA98" s="52"/>
      <c r="DMB98" s="52"/>
      <c r="DMC98" s="52"/>
      <c r="DMD98" s="52"/>
      <c r="DME98" s="52"/>
      <c r="DMF98" s="52"/>
      <c r="DMG98" s="52"/>
      <c r="DMH98" s="52"/>
      <c r="DMI98" s="52"/>
      <c r="DMJ98" s="52"/>
      <c r="DMK98" s="52"/>
      <c r="DML98" s="52"/>
      <c r="DMM98" s="52"/>
      <c r="DMN98" s="52"/>
      <c r="DMO98" s="52"/>
      <c r="DMP98" s="52"/>
      <c r="DMQ98" s="52"/>
      <c r="DMR98" s="52"/>
      <c r="DMS98" s="52"/>
      <c r="DMT98" s="52"/>
      <c r="DMU98" s="52"/>
      <c r="DMV98" s="52"/>
      <c r="DMW98" s="52"/>
      <c r="DMX98" s="52"/>
      <c r="DMY98" s="52"/>
      <c r="DMZ98" s="52"/>
      <c r="DNA98" s="52"/>
      <c r="DNB98" s="52"/>
      <c r="DNC98" s="52"/>
      <c r="DND98" s="52"/>
      <c r="DNE98" s="52"/>
      <c r="DNF98" s="52"/>
      <c r="DNG98" s="52"/>
      <c r="DNH98" s="52"/>
      <c r="DNI98" s="52"/>
      <c r="DNJ98" s="52"/>
      <c r="DNK98" s="52"/>
      <c r="DNL98" s="52"/>
      <c r="DNM98" s="52"/>
      <c r="DNN98" s="52"/>
      <c r="DNO98" s="52"/>
      <c r="DNP98" s="52"/>
      <c r="DNQ98" s="52"/>
      <c r="DNR98" s="52"/>
      <c r="DNS98" s="52"/>
      <c r="DNT98" s="52"/>
      <c r="DNU98" s="52"/>
      <c r="DNV98" s="52"/>
      <c r="DNW98" s="52"/>
      <c r="DNX98" s="52"/>
      <c r="DNY98" s="52"/>
      <c r="DNZ98" s="52"/>
      <c r="DOA98" s="52"/>
      <c r="DOB98" s="52"/>
      <c r="DOC98" s="52"/>
      <c r="DOD98" s="52"/>
      <c r="DOE98" s="52"/>
      <c r="DOF98" s="52"/>
      <c r="DOG98" s="52"/>
      <c r="DOH98" s="52"/>
      <c r="DOI98" s="52"/>
      <c r="DOJ98" s="52"/>
      <c r="DOK98" s="52"/>
      <c r="DOL98" s="52"/>
      <c r="DOM98" s="52"/>
      <c r="DON98" s="52"/>
      <c r="DOO98" s="52"/>
      <c r="DOP98" s="52"/>
      <c r="DOQ98" s="52"/>
      <c r="DOR98" s="52"/>
      <c r="DOS98" s="52"/>
      <c r="DOT98" s="52"/>
      <c r="DOU98" s="52"/>
      <c r="DOV98" s="52"/>
      <c r="DOW98" s="52"/>
      <c r="DOX98" s="52"/>
      <c r="DOY98" s="52"/>
      <c r="DOZ98" s="52"/>
      <c r="DPA98" s="52"/>
      <c r="DPB98" s="52"/>
      <c r="DPC98" s="52"/>
      <c r="DPD98" s="52"/>
      <c r="DPE98" s="52"/>
      <c r="DPF98" s="52"/>
      <c r="DPG98" s="52"/>
      <c r="DPH98" s="52"/>
      <c r="DPI98" s="52"/>
      <c r="DPJ98" s="52"/>
      <c r="DPK98" s="52"/>
      <c r="DPL98" s="52"/>
      <c r="DPM98" s="52"/>
      <c r="DPN98" s="52"/>
      <c r="DPO98" s="52"/>
      <c r="DPP98" s="52"/>
      <c r="DPQ98" s="52"/>
      <c r="DPR98" s="52"/>
      <c r="DPS98" s="52"/>
      <c r="DPT98" s="52"/>
      <c r="DPU98" s="52"/>
      <c r="DPV98" s="52"/>
      <c r="DPW98" s="52"/>
      <c r="DPX98" s="52"/>
      <c r="DPY98" s="52"/>
      <c r="DPZ98" s="52"/>
      <c r="DQA98" s="52"/>
      <c r="DQB98" s="52"/>
      <c r="DQC98" s="52"/>
      <c r="DQD98" s="52"/>
      <c r="DQE98" s="52"/>
      <c r="DQF98" s="52"/>
      <c r="DQG98" s="52"/>
      <c r="DQH98" s="52"/>
      <c r="DQI98" s="52"/>
      <c r="DQJ98" s="52"/>
      <c r="DQK98" s="52"/>
      <c r="DQL98" s="52"/>
      <c r="DQM98" s="52"/>
      <c r="DQN98" s="52"/>
      <c r="DQO98" s="52"/>
      <c r="DQP98" s="52"/>
      <c r="DQQ98" s="52"/>
      <c r="DQR98" s="52"/>
      <c r="DQS98" s="52"/>
      <c r="DQT98" s="52"/>
      <c r="DQU98" s="52"/>
      <c r="DQV98" s="52"/>
      <c r="DQW98" s="52"/>
      <c r="DQX98" s="52"/>
      <c r="DQY98" s="52"/>
      <c r="DQZ98" s="52"/>
      <c r="DRA98" s="52"/>
      <c r="DRB98" s="52"/>
      <c r="DRC98" s="52"/>
      <c r="DRD98" s="52"/>
      <c r="DRE98" s="52"/>
      <c r="DRF98" s="52"/>
      <c r="DRG98" s="52"/>
      <c r="DRH98" s="52"/>
      <c r="DRI98" s="52"/>
      <c r="DRJ98" s="52"/>
      <c r="DRK98" s="52"/>
      <c r="DRL98" s="52"/>
      <c r="DRM98" s="52"/>
      <c r="DRN98" s="52"/>
      <c r="DRO98" s="52"/>
      <c r="DRP98" s="52"/>
      <c r="DRQ98" s="52"/>
      <c r="DRR98" s="52"/>
      <c r="DRS98" s="52"/>
      <c r="DRT98" s="52"/>
      <c r="DRU98" s="52"/>
      <c r="DRV98" s="52"/>
      <c r="DRW98" s="52"/>
      <c r="DRX98" s="52"/>
      <c r="DRY98" s="52"/>
      <c r="DRZ98" s="52"/>
      <c r="DSA98" s="52"/>
      <c r="DSB98" s="52"/>
      <c r="DSC98" s="52"/>
      <c r="DSD98" s="52"/>
      <c r="DSE98" s="52"/>
      <c r="DSF98" s="52"/>
      <c r="DSG98" s="52"/>
      <c r="DSH98" s="52"/>
      <c r="DSI98" s="52"/>
      <c r="DSJ98" s="52"/>
      <c r="DSK98" s="52"/>
      <c r="DSL98" s="52"/>
      <c r="DSM98" s="52"/>
      <c r="DSN98" s="52"/>
      <c r="DSO98" s="52"/>
      <c r="DSP98" s="52"/>
      <c r="DSQ98" s="52"/>
      <c r="DSR98" s="52"/>
      <c r="DSS98" s="52"/>
      <c r="DST98" s="52"/>
      <c r="DSU98" s="52"/>
      <c r="DSV98" s="52"/>
      <c r="DSW98" s="52"/>
      <c r="DSX98" s="52"/>
      <c r="DSY98" s="52"/>
      <c r="DSZ98" s="52"/>
      <c r="DTA98" s="52"/>
      <c r="DTB98" s="52"/>
      <c r="DTC98" s="52"/>
      <c r="DTD98" s="52"/>
      <c r="DTE98" s="52"/>
      <c r="DTF98" s="52"/>
      <c r="DTG98" s="52"/>
      <c r="DTH98" s="52"/>
      <c r="DTI98" s="52"/>
      <c r="DTJ98" s="52"/>
      <c r="DTK98" s="52"/>
      <c r="DTL98" s="52"/>
      <c r="DTM98" s="52"/>
      <c r="DTN98" s="52"/>
      <c r="DTO98" s="52"/>
      <c r="DTP98" s="52"/>
      <c r="DTQ98" s="52"/>
      <c r="DTR98" s="52"/>
      <c r="DTS98" s="52"/>
      <c r="DTT98" s="52"/>
      <c r="DTU98" s="52"/>
      <c r="DTV98" s="52"/>
      <c r="DTW98" s="52"/>
      <c r="DTX98" s="52"/>
      <c r="DTY98" s="52"/>
      <c r="DTZ98" s="52"/>
      <c r="DUA98" s="52"/>
      <c r="DUB98" s="52"/>
      <c r="DUC98" s="52"/>
      <c r="DUD98" s="52"/>
      <c r="DUE98" s="52"/>
      <c r="DUF98" s="52"/>
      <c r="DUG98" s="52"/>
      <c r="DUH98" s="52"/>
      <c r="DUI98" s="52"/>
      <c r="DUJ98" s="52"/>
      <c r="DUK98" s="52"/>
      <c r="DUL98" s="52"/>
      <c r="DUM98" s="52"/>
      <c r="DUN98" s="52"/>
      <c r="DUO98" s="52"/>
      <c r="DUP98" s="52"/>
      <c r="DUQ98" s="52"/>
      <c r="DUR98" s="52"/>
      <c r="DUS98" s="52"/>
      <c r="DUT98" s="52"/>
      <c r="DUU98" s="52"/>
      <c r="DUV98" s="52"/>
      <c r="DUW98" s="52"/>
      <c r="DUX98" s="52"/>
      <c r="DUY98" s="52"/>
      <c r="DUZ98" s="52"/>
      <c r="DVA98" s="52"/>
      <c r="DVB98" s="52"/>
      <c r="DVC98" s="52"/>
      <c r="DVD98" s="52"/>
      <c r="DVE98" s="52"/>
      <c r="DVF98" s="52"/>
      <c r="DVG98" s="52"/>
      <c r="DVH98" s="52"/>
      <c r="DVI98" s="52"/>
      <c r="DVJ98" s="52"/>
      <c r="DVK98" s="52"/>
      <c r="DVL98" s="52"/>
      <c r="DVM98" s="52"/>
      <c r="DVN98" s="52"/>
      <c r="DVO98" s="52"/>
      <c r="DVP98" s="52"/>
      <c r="DVQ98" s="52"/>
      <c r="DVR98" s="52"/>
      <c r="DVS98" s="52"/>
      <c r="DVT98" s="52"/>
      <c r="DVU98" s="52"/>
      <c r="DVV98" s="52"/>
      <c r="DVW98" s="52"/>
      <c r="DVX98" s="52"/>
      <c r="DVY98" s="52"/>
      <c r="DVZ98" s="52"/>
      <c r="DWA98" s="52"/>
      <c r="DWB98" s="52"/>
      <c r="DWC98" s="52"/>
      <c r="DWD98" s="52"/>
      <c r="DWE98" s="52"/>
      <c r="DWF98" s="52"/>
      <c r="DWG98" s="52"/>
      <c r="DWH98" s="52"/>
      <c r="DWI98" s="52"/>
      <c r="DWJ98" s="52"/>
      <c r="DWK98" s="52"/>
      <c r="DWL98" s="52"/>
      <c r="DWM98" s="52"/>
      <c r="DWN98" s="52"/>
      <c r="DWO98" s="52"/>
      <c r="DWP98" s="52"/>
      <c r="DWQ98" s="52"/>
      <c r="DWR98" s="52"/>
      <c r="DWS98" s="52"/>
      <c r="DWT98" s="52"/>
      <c r="DWU98" s="52"/>
      <c r="DWV98" s="52"/>
      <c r="DWW98" s="52"/>
      <c r="DWX98" s="52"/>
      <c r="DWY98" s="52"/>
      <c r="DWZ98" s="52"/>
      <c r="DXA98" s="52"/>
      <c r="DXB98" s="52"/>
      <c r="DXC98" s="52"/>
      <c r="DXD98" s="52"/>
      <c r="DXE98" s="52"/>
      <c r="DXF98" s="52"/>
      <c r="DXG98" s="52"/>
      <c r="DXH98" s="52"/>
      <c r="DXI98" s="52"/>
      <c r="DXJ98" s="52"/>
      <c r="DXK98" s="52"/>
      <c r="DXL98" s="52"/>
      <c r="DXM98" s="52"/>
      <c r="DXN98" s="52"/>
      <c r="DXO98" s="52"/>
      <c r="DXP98" s="52"/>
      <c r="DXQ98" s="52"/>
      <c r="DXR98" s="52"/>
      <c r="DXS98" s="52"/>
      <c r="DXT98" s="52"/>
      <c r="DXU98" s="52"/>
      <c r="DXV98" s="52"/>
      <c r="DXW98" s="52"/>
      <c r="DXX98" s="52"/>
      <c r="DXY98" s="52"/>
      <c r="DXZ98" s="52"/>
      <c r="DYA98" s="52"/>
      <c r="DYB98" s="52"/>
      <c r="DYC98" s="52"/>
      <c r="DYD98" s="52"/>
      <c r="DYE98" s="52"/>
      <c r="DYF98" s="52"/>
      <c r="DYG98" s="52"/>
      <c r="DYH98" s="52"/>
      <c r="DYI98" s="52"/>
      <c r="DYJ98" s="52"/>
      <c r="DYK98" s="52"/>
      <c r="DYL98" s="52"/>
      <c r="DYM98" s="52"/>
      <c r="DYN98" s="52"/>
      <c r="DYO98" s="52"/>
      <c r="DYP98" s="52"/>
      <c r="DYQ98" s="52"/>
      <c r="DYR98" s="52"/>
      <c r="DYS98" s="52"/>
      <c r="DYT98" s="52"/>
      <c r="DYU98" s="52"/>
      <c r="DYV98" s="52"/>
      <c r="DYW98" s="52"/>
      <c r="DYX98" s="52"/>
      <c r="DYY98" s="52"/>
      <c r="DYZ98" s="52"/>
      <c r="DZA98" s="52"/>
      <c r="DZB98" s="52"/>
      <c r="DZC98" s="52"/>
      <c r="DZD98" s="52"/>
      <c r="DZE98" s="52"/>
      <c r="DZF98" s="52"/>
      <c r="DZG98" s="52"/>
      <c r="DZH98" s="52"/>
      <c r="DZI98" s="52"/>
      <c r="DZJ98" s="52"/>
      <c r="DZK98" s="52"/>
      <c r="DZL98" s="52"/>
      <c r="DZM98" s="52"/>
      <c r="DZN98" s="52"/>
      <c r="DZO98" s="52"/>
      <c r="DZP98" s="52"/>
      <c r="DZQ98" s="52"/>
      <c r="DZR98" s="52"/>
      <c r="DZS98" s="52"/>
      <c r="DZT98" s="52"/>
      <c r="DZU98" s="52"/>
      <c r="DZV98" s="52"/>
      <c r="DZW98" s="52"/>
      <c r="DZX98" s="52"/>
      <c r="DZY98" s="52"/>
      <c r="DZZ98" s="52"/>
      <c r="EAA98" s="52"/>
      <c r="EAB98" s="52"/>
      <c r="EAC98" s="52"/>
      <c r="EAD98" s="52"/>
      <c r="EAE98" s="52"/>
      <c r="EAF98" s="52"/>
      <c r="EAG98" s="52"/>
      <c r="EAH98" s="52"/>
      <c r="EAI98" s="52"/>
      <c r="EAJ98" s="52"/>
      <c r="EAK98" s="52"/>
      <c r="EAL98" s="52"/>
      <c r="EAM98" s="52"/>
      <c r="EAN98" s="52"/>
      <c r="EAO98" s="52"/>
      <c r="EAP98" s="52"/>
      <c r="EAQ98" s="52"/>
      <c r="EAR98" s="52"/>
      <c r="EAS98" s="52"/>
      <c r="EAT98" s="52"/>
      <c r="EAU98" s="52"/>
      <c r="EAV98" s="52"/>
      <c r="EAW98" s="52"/>
      <c r="EAX98" s="52"/>
      <c r="EAY98" s="52"/>
      <c r="EAZ98" s="52"/>
      <c r="EBA98" s="52"/>
      <c r="EBB98" s="52"/>
      <c r="EBC98" s="52"/>
      <c r="EBD98" s="52"/>
      <c r="EBE98" s="52"/>
      <c r="EBF98" s="52"/>
      <c r="EBG98" s="52"/>
      <c r="EBH98" s="52"/>
      <c r="EBI98" s="52"/>
      <c r="EBJ98" s="52"/>
      <c r="EBK98" s="52"/>
      <c r="EBL98" s="52"/>
      <c r="EBM98" s="52"/>
      <c r="EBN98" s="52"/>
      <c r="EBO98" s="52"/>
      <c r="EBP98" s="52"/>
      <c r="EBQ98" s="52"/>
      <c r="EBR98" s="52"/>
      <c r="EBS98" s="52"/>
      <c r="EBT98" s="52"/>
      <c r="EBU98" s="52"/>
      <c r="EBV98" s="52"/>
      <c r="EBW98" s="52"/>
      <c r="EBX98" s="52"/>
      <c r="EBY98" s="52"/>
      <c r="EBZ98" s="52"/>
      <c r="ECA98" s="52"/>
      <c r="ECB98" s="52"/>
      <c r="ECC98" s="52"/>
      <c r="ECD98" s="52"/>
      <c r="ECE98" s="52"/>
      <c r="ECF98" s="52"/>
      <c r="ECG98" s="52"/>
      <c r="ECH98" s="52"/>
      <c r="ECI98" s="52"/>
      <c r="ECJ98" s="52"/>
      <c r="ECK98" s="52"/>
      <c r="ECL98" s="52"/>
      <c r="ECM98" s="52"/>
      <c r="ECN98" s="52"/>
      <c r="ECO98" s="52"/>
      <c r="ECP98" s="52"/>
      <c r="ECQ98" s="52"/>
      <c r="ECR98" s="52"/>
      <c r="ECS98" s="52"/>
      <c r="ECT98" s="52"/>
      <c r="ECU98" s="52"/>
      <c r="ECV98" s="52"/>
      <c r="ECW98" s="52"/>
      <c r="ECX98" s="52"/>
      <c r="ECY98" s="52"/>
      <c r="ECZ98" s="52"/>
      <c r="EDA98" s="52"/>
      <c r="EDB98" s="52"/>
      <c r="EDC98" s="52"/>
      <c r="EDD98" s="52"/>
      <c r="EDE98" s="52"/>
      <c r="EDF98" s="52"/>
      <c r="EDG98" s="52"/>
      <c r="EDH98" s="52"/>
      <c r="EDI98" s="52"/>
      <c r="EDJ98" s="52"/>
      <c r="EDK98" s="52"/>
      <c r="EDL98" s="52"/>
      <c r="EDM98" s="52"/>
      <c r="EDN98" s="52"/>
      <c r="EDO98" s="52"/>
      <c r="EDP98" s="52"/>
      <c r="EDQ98" s="52"/>
      <c r="EDR98" s="52"/>
      <c r="EDS98" s="52"/>
      <c r="EDT98" s="52"/>
      <c r="EDU98" s="52"/>
      <c r="EDV98" s="52"/>
      <c r="EDW98" s="52"/>
      <c r="EDX98" s="52"/>
      <c r="EDY98" s="52"/>
      <c r="EDZ98" s="52"/>
      <c r="EEA98" s="52"/>
      <c r="EEB98" s="52"/>
      <c r="EEC98" s="52"/>
      <c r="EED98" s="52"/>
      <c r="EEE98" s="52"/>
      <c r="EEF98" s="52"/>
      <c r="EEG98" s="52"/>
      <c r="EEH98" s="52"/>
      <c r="EEI98" s="52"/>
      <c r="EEJ98" s="52"/>
      <c r="EEK98" s="52"/>
      <c r="EEL98" s="52"/>
      <c r="EEM98" s="52"/>
      <c r="EEN98" s="52"/>
      <c r="EEO98" s="52"/>
      <c r="EEP98" s="52"/>
      <c r="EEQ98" s="52"/>
      <c r="EER98" s="52"/>
      <c r="EES98" s="52"/>
      <c r="EET98" s="52"/>
      <c r="EEU98" s="52"/>
      <c r="EEV98" s="52"/>
      <c r="EEW98" s="52"/>
      <c r="EEX98" s="52"/>
      <c r="EEY98" s="52"/>
      <c r="EEZ98" s="52"/>
      <c r="EFA98" s="52"/>
      <c r="EFB98" s="52"/>
      <c r="EFC98" s="52"/>
      <c r="EFD98" s="52"/>
      <c r="EFE98" s="52"/>
      <c r="EFF98" s="52"/>
      <c r="EFG98" s="52"/>
      <c r="EFH98" s="52"/>
      <c r="EFI98" s="52"/>
      <c r="EFJ98" s="52"/>
      <c r="EFK98" s="52"/>
      <c r="EFL98" s="52"/>
      <c r="EFM98" s="52"/>
      <c r="EFN98" s="52"/>
      <c r="EFO98" s="52"/>
      <c r="EFP98" s="52"/>
      <c r="EFQ98" s="52"/>
      <c r="EFR98" s="52"/>
      <c r="EFS98" s="52"/>
      <c r="EFT98" s="52"/>
      <c r="EFU98" s="52"/>
      <c r="EFV98" s="52"/>
      <c r="EFW98" s="52"/>
      <c r="EFX98" s="52"/>
      <c r="EFY98" s="52"/>
      <c r="EFZ98" s="52"/>
      <c r="EGA98" s="52"/>
      <c r="EGB98" s="52"/>
      <c r="EGC98" s="52"/>
      <c r="EGD98" s="52"/>
      <c r="EGE98" s="52"/>
      <c r="EGF98" s="52"/>
      <c r="EGG98" s="52"/>
      <c r="EGH98" s="52"/>
      <c r="EGI98" s="52"/>
      <c r="EGJ98" s="52"/>
      <c r="EGK98" s="52"/>
      <c r="EGL98" s="52"/>
      <c r="EGM98" s="52"/>
      <c r="EGN98" s="52"/>
      <c r="EGO98" s="52"/>
      <c r="EGP98" s="52"/>
      <c r="EGQ98" s="52"/>
      <c r="EGR98" s="52"/>
      <c r="EGS98" s="52"/>
      <c r="EGT98" s="52"/>
      <c r="EGU98" s="52"/>
      <c r="EGV98" s="52"/>
      <c r="EGW98" s="52"/>
      <c r="EGX98" s="52"/>
      <c r="EGY98" s="52"/>
      <c r="EGZ98" s="52"/>
      <c r="EHA98" s="52"/>
      <c r="EHB98" s="52"/>
      <c r="EHC98" s="52"/>
      <c r="EHD98" s="52"/>
      <c r="EHE98" s="52"/>
      <c r="EHF98" s="52"/>
      <c r="EHG98" s="52"/>
      <c r="EHH98" s="52"/>
      <c r="EHI98" s="52"/>
      <c r="EHJ98" s="52"/>
      <c r="EHK98" s="52"/>
      <c r="EHL98" s="52"/>
      <c r="EHM98" s="52"/>
      <c r="EHN98" s="52"/>
      <c r="EHO98" s="52"/>
      <c r="EHP98" s="52"/>
      <c r="EHQ98" s="52"/>
      <c r="EHR98" s="52"/>
      <c r="EHS98" s="52"/>
      <c r="EHT98" s="52"/>
      <c r="EHU98" s="52"/>
      <c r="EHV98" s="52"/>
      <c r="EHW98" s="52"/>
      <c r="EHX98" s="52"/>
      <c r="EHY98" s="52"/>
      <c r="EHZ98" s="52"/>
      <c r="EIA98" s="52"/>
      <c r="EIB98" s="52"/>
      <c r="EIC98" s="52"/>
      <c r="EID98" s="52"/>
      <c r="EIE98" s="52"/>
      <c r="EIF98" s="52"/>
      <c r="EIG98" s="52"/>
      <c r="EIH98" s="52"/>
      <c r="EII98" s="52"/>
      <c r="EIJ98" s="52"/>
      <c r="EIK98" s="52"/>
      <c r="EIL98" s="52"/>
      <c r="EIM98" s="52"/>
      <c r="EIN98" s="52"/>
      <c r="EIO98" s="52"/>
      <c r="EIP98" s="52"/>
      <c r="EIQ98" s="52"/>
      <c r="EIR98" s="52"/>
      <c r="EIS98" s="52"/>
      <c r="EIT98" s="52"/>
      <c r="EIU98" s="52"/>
      <c r="EIV98" s="52"/>
      <c r="EIW98" s="52"/>
      <c r="EIX98" s="52"/>
      <c r="EIY98" s="52"/>
      <c r="EIZ98" s="52"/>
      <c r="EJA98" s="52"/>
      <c r="EJB98" s="52"/>
      <c r="EJC98" s="52"/>
      <c r="EJD98" s="52"/>
      <c r="EJE98" s="52"/>
      <c r="EJF98" s="52"/>
      <c r="EJG98" s="52"/>
      <c r="EJH98" s="52"/>
      <c r="EJI98" s="52"/>
      <c r="EJJ98" s="52"/>
      <c r="EJK98" s="52"/>
      <c r="EJL98" s="52"/>
      <c r="EJM98" s="52"/>
      <c r="EJN98" s="52"/>
      <c r="EJO98" s="52"/>
      <c r="EJP98" s="52"/>
      <c r="EJQ98" s="52"/>
      <c r="EJR98" s="52"/>
      <c r="EJS98" s="52"/>
      <c r="EJT98" s="52"/>
      <c r="EJU98" s="52"/>
      <c r="EJV98" s="52"/>
      <c r="EJW98" s="52"/>
      <c r="EJX98" s="52"/>
      <c r="EJY98" s="52"/>
      <c r="EJZ98" s="52"/>
      <c r="EKA98" s="52"/>
      <c r="EKB98" s="52"/>
      <c r="EKC98" s="52"/>
      <c r="EKD98" s="52"/>
      <c r="EKE98" s="52"/>
      <c r="EKF98" s="52"/>
      <c r="EKG98" s="52"/>
      <c r="EKH98" s="52"/>
      <c r="EKI98" s="52"/>
      <c r="EKJ98" s="52"/>
      <c r="EKK98" s="52"/>
      <c r="EKL98" s="52"/>
      <c r="EKM98" s="52"/>
      <c r="EKN98" s="52"/>
      <c r="EKO98" s="52"/>
      <c r="EKP98" s="52"/>
      <c r="EKQ98" s="52"/>
      <c r="EKR98" s="52"/>
      <c r="EKS98" s="52"/>
      <c r="EKT98" s="52"/>
      <c r="EKU98" s="52"/>
      <c r="EKV98" s="52"/>
      <c r="EKW98" s="52"/>
      <c r="EKX98" s="52"/>
      <c r="EKY98" s="52"/>
      <c r="EKZ98" s="52"/>
      <c r="ELA98" s="52"/>
      <c r="ELB98" s="52"/>
      <c r="ELC98" s="52"/>
      <c r="ELD98" s="52"/>
      <c r="ELE98" s="52"/>
      <c r="ELF98" s="52"/>
      <c r="ELG98" s="52"/>
      <c r="ELH98" s="52"/>
      <c r="ELI98" s="52"/>
      <c r="ELJ98" s="52"/>
      <c r="ELK98" s="52"/>
      <c r="ELL98" s="52"/>
      <c r="ELM98" s="52"/>
      <c r="ELN98" s="52"/>
      <c r="ELO98" s="52"/>
      <c r="ELP98" s="52"/>
      <c r="ELQ98" s="52"/>
      <c r="ELR98" s="52"/>
      <c r="ELS98" s="52"/>
      <c r="ELT98" s="52"/>
      <c r="ELU98" s="52"/>
      <c r="ELV98" s="52"/>
      <c r="ELW98" s="52"/>
      <c r="ELX98" s="52"/>
      <c r="ELY98" s="52"/>
      <c r="ELZ98" s="52"/>
      <c r="EMA98" s="52"/>
      <c r="EMB98" s="52"/>
      <c r="EMC98" s="52"/>
      <c r="EMD98" s="52"/>
      <c r="EME98" s="52"/>
      <c r="EMF98" s="52"/>
      <c r="EMG98" s="52"/>
      <c r="EMH98" s="52"/>
      <c r="EMI98" s="52"/>
      <c r="EMJ98" s="52"/>
      <c r="EMK98" s="52"/>
      <c r="EML98" s="52"/>
      <c r="EMM98" s="52"/>
      <c r="EMN98" s="52"/>
      <c r="EMO98" s="52"/>
      <c r="EMP98" s="52"/>
      <c r="EMQ98" s="52"/>
      <c r="EMR98" s="52"/>
      <c r="EMS98" s="52"/>
      <c r="EMT98" s="52"/>
      <c r="EMU98" s="52"/>
      <c r="EMV98" s="52"/>
      <c r="EMW98" s="52"/>
      <c r="EMX98" s="52"/>
      <c r="EMY98" s="52"/>
      <c r="EMZ98" s="52"/>
      <c r="ENA98" s="52"/>
      <c r="ENB98" s="52"/>
      <c r="ENC98" s="52"/>
      <c r="END98" s="52"/>
      <c r="ENE98" s="52"/>
      <c r="ENF98" s="52"/>
      <c r="ENG98" s="52"/>
      <c r="ENH98" s="52"/>
      <c r="ENI98" s="52"/>
      <c r="ENJ98" s="52"/>
      <c r="ENK98" s="52"/>
      <c r="ENL98" s="52"/>
      <c r="ENM98" s="52"/>
      <c r="ENN98" s="52"/>
      <c r="ENO98" s="52"/>
      <c r="ENP98" s="52"/>
      <c r="ENQ98" s="52"/>
      <c r="ENR98" s="52"/>
      <c r="ENS98" s="52"/>
      <c r="ENT98" s="52"/>
      <c r="ENU98" s="52"/>
      <c r="ENV98" s="52"/>
      <c r="ENW98" s="52"/>
      <c r="ENX98" s="52"/>
      <c r="ENY98" s="52"/>
      <c r="ENZ98" s="52"/>
      <c r="EOA98" s="52"/>
      <c r="EOB98" s="52"/>
      <c r="EOC98" s="52"/>
      <c r="EOD98" s="52"/>
      <c r="EOE98" s="52"/>
      <c r="EOF98" s="52"/>
      <c r="EOG98" s="52"/>
      <c r="EOH98" s="52"/>
      <c r="EOI98" s="52"/>
      <c r="EOJ98" s="52"/>
      <c r="EOK98" s="52"/>
      <c r="EOL98" s="52"/>
      <c r="EOM98" s="52"/>
      <c r="EON98" s="52"/>
      <c r="EOO98" s="52"/>
      <c r="EOP98" s="52"/>
      <c r="EOQ98" s="52"/>
      <c r="EOR98" s="52"/>
      <c r="EOS98" s="52"/>
      <c r="EOT98" s="52"/>
      <c r="EOU98" s="52"/>
      <c r="EOV98" s="52"/>
      <c r="EOW98" s="52"/>
      <c r="EOX98" s="52"/>
      <c r="EOY98" s="52"/>
      <c r="EOZ98" s="52"/>
      <c r="EPA98" s="52"/>
      <c r="EPB98" s="52"/>
      <c r="EPC98" s="52"/>
      <c r="EPD98" s="52"/>
      <c r="EPE98" s="52"/>
      <c r="EPF98" s="52"/>
      <c r="EPG98" s="52"/>
      <c r="EPH98" s="52"/>
      <c r="EPI98" s="52"/>
      <c r="EPJ98" s="52"/>
      <c r="EPK98" s="52"/>
      <c r="EPL98" s="52"/>
      <c r="EPM98" s="52"/>
      <c r="EPN98" s="52"/>
      <c r="EPO98" s="52"/>
      <c r="EPP98" s="52"/>
      <c r="EPQ98" s="52"/>
      <c r="EPR98" s="52"/>
      <c r="EPS98" s="52"/>
      <c r="EPT98" s="52"/>
      <c r="EPU98" s="52"/>
      <c r="EPV98" s="52"/>
      <c r="EPW98" s="52"/>
      <c r="EPX98" s="52"/>
      <c r="EPY98" s="52"/>
      <c r="EPZ98" s="52"/>
      <c r="EQA98" s="52"/>
      <c r="EQB98" s="52"/>
      <c r="EQC98" s="52"/>
      <c r="EQD98" s="52"/>
      <c r="EQE98" s="52"/>
      <c r="EQF98" s="52"/>
      <c r="EQG98" s="52"/>
      <c r="EQH98" s="52"/>
      <c r="EQI98" s="52"/>
      <c r="EQJ98" s="52"/>
      <c r="EQK98" s="52"/>
      <c r="EQL98" s="52"/>
      <c r="EQM98" s="52"/>
      <c r="EQN98" s="52"/>
      <c r="EQO98" s="52"/>
      <c r="EQP98" s="52"/>
      <c r="EQQ98" s="52"/>
      <c r="EQR98" s="52"/>
      <c r="EQS98" s="52"/>
      <c r="EQT98" s="52"/>
      <c r="EQU98" s="52"/>
      <c r="EQV98" s="52"/>
      <c r="EQW98" s="52"/>
      <c r="EQX98" s="52"/>
      <c r="EQY98" s="52"/>
      <c r="EQZ98" s="52"/>
      <c r="ERA98" s="52"/>
      <c r="ERB98" s="52"/>
      <c r="ERC98" s="52"/>
      <c r="ERD98" s="52"/>
      <c r="ERE98" s="52"/>
      <c r="ERF98" s="52"/>
      <c r="ERG98" s="52"/>
      <c r="ERH98" s="52"/>
      <c r="ERI98" s="52"/>
      <c r="ERJ98" s="52"/>
      <c r="ERK98" s="52"/>
      <c r="ERL98" s="52"/>
      <c r="ERM98" s="52"/>
      <c r="ERN98" s="52"/>
      <c r="ERO98" s="52"/>
      <c r="ERP98" s="52"/>
      <c r="ERQ98" s="52"/>
      <c r="ERR98" s="52"/>
      <c r="ERS98" s="52"/>
      <c r="ERT98" s="52"/>
      <c r="ERU98" s="52"/>
      <c r="ERV98" s="52"/>
      <c r="ERW98" s="52"/>
      <c r="ERX98" s="52"/>
      <c r="ERY98" s="52"/>
      <c r="ERZ98" s="52"/>
      <c r="ESA98" s="52"/>
      <c r="ESB98" s="52"/>
      <c r="ESC98" s="52"/>
      <c r="ESD98" s="52"/>
      <c r="ESE98" s="52"/>
      <c r="ESF98" s="52"/>
      <c r="ESG98" s="52"/>
      <c r="ESH98" s="52"/>
      <c r="ESI98" s="52"/>
      <c r="ESJ98" s="52"/>
      <c r="ESK98" s="52"/>
      <c r="ESL98" s="52"/>
      <c r="ESM98" s="52"/>
      <c r="ESN98" s="52"/>
      <c r="ESO98" s="52"/>
      <c r="ESP98" s="52"/>
      <c r="ESQ98" s="52"/>
      <c r="ESR98" s="52"/>
      <c r="ESS98" s="52"/>
      <c r="EST98" s="52"/>
      <c r="ESU98" s="52"/>
      <c r="ESV98" s="52"/>
      <c r="ESW98" s="52"/>
      <c r="ESX98" s="52"/>
      <c r="ESY98" s="52"/>
      <c r="ESZ98" s="52"/>
      <c r="ETA98" s="52"/>
      <c r="ETB98" s="52"/>
      <c r="ETC98" s="52"/>
      <c r="ETD98" s="52"/>
      <c r="ETE98" s="52"/>
      <c r="ETF98" s="52"/>
      <c r="ETG98" s="52"/>
      <c r="ETH98" s="52"/>
      <c r="ETI98" s="52"/>
      <c r="ETJ98" s="52"/>
      <c r="ETK98" s="52"/>
      <c r="ETL98" s="52"/>
      <c r="ETM98" s="52"/>
      <c r="ETN98" s="52"/>
      <c r="ETO98" s="52"/>
      <c r="ETP98" s="52"/>
      <c r="ETQ98" s="52"/>
      <c r="ETR98" s="52"/>
      <c r="ETS98" s="52"/>
      <c r="ETT98" s="52"/>
      <c r="ETU98" s="52"/>
      <c r="ETV98" s="52"/>
      <c r="ETW98" s="52"/>
      <c r="ETX98" s="52"/>
      <c r="ETY98" s="52"/>
      <c r="ETZ98" s="52"/>
      <c r="EUA98" s="52"/>
      <c r="EUB98" s="52"/>
      <c r="EUC98" s="52"/>
      <c r="EUD98" s="52"/>
      <c r="EUE98" s="52"/>
      <c r="EUF98" s="52"/>
      <c r="EUG98" s="52"/>
      <c r="EUH98" s="52"/>
      <c r="EUI98" s="52"/>
      <c r="EUJ98" s="52"/>
      <c r="EUK98" s="52"/>
      <c r="EUL98" s="52"/>
      <c r="EUM98" s="52"/>
      <c r="EUN98" s="52"/>
      <c r="EUO98" s="52"/>
      <c r="EUP98" s="52"/>
      <c r="EUQ98" s="52"/>
      <c r="EUR98" s="52"/>
      <c r="EUS98" s="52"/>
      <c r="EUT98" s="52"/>
      <c r="EUU98" s="52"/>
      <c r="EUV98" s="52"/>
      <c r="EUW98" s="52"/>
      <c r="EUX98" s="52"/>
      <c r="EUY98" s="52"/>
      <c r="EUZ98" s="52"/>
      <c r="EVA98" s="52"/>
      <c r="EVB98" s="52"/>
      <c r="EVC98" s="52"/>
      <c r="EVD98" s="52"/>
      <c r="EVE98" s="52"/>
      <c r="EVF98" s="52"/>
      <c r="EVG98" s="52"/>
      <c r="EVH98" s="52"/>
      <c r="EVI98" s="52"/>
      <c r="EVJ98" s="52"/>
      <c r="EVK98" s="52"/>
      <c r="EVL98" s="52"/>
      <c r="EVM98" s="52"/>
      <c r="EVN98" s="52"/>
      <c r="EVO98" s="52"/>
      <c r="EVP98" s="52"/>
      <c r="EVQ98" s="52"/>
      <c r="EVR98" s="52"/>
      <c r="EVS98" s="52"/>
      <c r="EVT98" s="52"/>
      <c r="EVU98" s="52"/>
      <c r="EVV98" s="52"/>
      <c r="EVW98" s="52"/>
      <c r="EVX98" s="52"/>
      <c r="EVY98" s="52"/>
      <c r="EVZ98" s="52"/>
      <c r="EWA98" s="52"/>
      <c r="EWB98" s="52"/>
      <c r="EWC98" s="52"/>
      <c r="EWD98" s="52"/>
      <c r="EWE98" s="52"/>
      <c r="EWF98" s="52"/>
      <c r="EWG98" s="52"/>
      <c r="EWH98" s="52"/>
      <c r="EWI98" s="52"/>
      <c r="EWJ98" s="52"/>
      <c r="EWK98" s="52"/>
      <c r="EWL98" s="52"/>
      <c r="EWM98" s="52"/>
      <c r="EWN98" s="52"/>
      <c r="EWO98" s="52"/>
      <c r="EWP98" s="52"/>
      <c r="EWQ98" s="52"/>
      <c r="EWR98" s="52"/>
      <c r="EWS98" s="52"/>
      <c r="EWT98" s="52"/>
      <c r="EWU98" s="52"/>
      <c r="EWV98" s="52"/>
      <c r="EWW98" s="52"/>
      <c r="EWX98" s="52"/>
      <c r="EWY98" s="52"/>
      <c r="EWZ98" s="52"/>
      <c r="EXA98" s="52"/>
      <c r="EXB98" s="52"/>
      <c r="EXC98" s="52"/>
      <c r="EXD98" s="52"/>
      <c r="EXE98" s="52"/>
      <c r="EXF98" s="52"/>
      <c r="EXG98" s="52"/>
      <c r="EXH98" s="52"/>
      <c r="EXI98" s="52"/>
      <c r="EXJ98" s="52"/>
      <c r="EXK98" s="52"/>
      <c r="EXL98" s="52"/>
      <c r="EXM98" s="52"/>
      <c r="EXN98" s="52"/>
      <c r="EXO98" s="52"/>
      <c r="EXP98" s="52"/>
      <c r="EXQ98" s="52"/>
      <c r="EXR98" s="52"/>
      <c r="EXS98" s="52"/>
      <c r="EXT98" s="52"/>
      <c r="EXU98" s="52"/>
      <c r="EXV98" s="52"/>
      <c r="EXW98" s="52"/>
      <c r="EXX98" s="52"/>
      <c r="EXY98" s="52"/>
      <c r="EXZ98" s="52"/>
      <c r="EYA98" s="52"/>
      <c r="EYB98" s="52"/>
      <c r="EYC98" s="52"/>
      <c r="EYD98" s="52"/>
      <c r="EYE98" s="52"/>
      <c r="EYF98" s="52"/>
      <c r="EYG98" s="52"/>
      <c r="EYH98" s="52"/>
      <c r="EYI98" s="52"/>
      <c r="EYJ98" s="52"/>
      <c r="EYK98" s="52"/>
      <c r="EYL98" s="52"/>
      <c r="EYM98" s="52"/>
      <c r="EYN98" s="52"/>
      <c r="EYO98" s="52"/>
      <c r="EYP98" s="52"/>
      <c r="EYQ98" s="52"/>
      <c r="EYR98" s="52"/>
      <c r="EYS98" s="52"/>
      <c r="EYT98" s="52"/>
      <c r="EYU98" s="52"/>
      <c r="EYV98" s="52"/>
      <c r="EYW98" s="52"/>
      <c r="EYX98" s="52"/>
      <c r="EYY98" s="52"/>
      <c r="EYZ98" s="52"/>
      <c r="EZA98" s="52"/>
      <c r="EZB98" s="52"/>
      <c r="EZC98" s="52"/>
      <c r="EZD98" s="52"/>
      <c r="EZE98" s="52"/>
      <c r="EZF98" s="52"/>
      <c r="EZG98" s="52"/>
      <c r="EZH98" s="52"/>
      <c r="EZI98" s="52"/>
      <c r="EZJ98" s="52"/>
      <c r="EZK98" s="52"/>
      <c r="EZL98" s="52"/>
      <c r="EZM98" s="52"/>
      <c r="EZN98" s="52"/>
      <c r="EZO98" s="52"/>
      <c r="EZP98" s="52"/>
      <c r="EZQ98" s="52"/>
      <c r="EZR98" s="52"/>
      <c r="EZS98" s="52"/>
      <c r="EZT98" s="52"/>
      <c r="EZU98" s="52"/>
      <c r="EZV98" s="52"/>
      <c r="EZW98" s="52"/>
      <c r="EZX98" s="52"/>
      <c r="EZY98" s="52"/>
      <c r="EZZ98" s="52"/>
      <c r="FAA98" s="52"/>
      <c r="FAB98" s="52"/>
      <c r="FAC98" s="52"/>
      <c r="FAD98" s="52"/>
      <c r="FAE98" s="52"/>
      <c r="FAF98" s="52"/>
      <c r="FAG98" s="52"/>
      <c r="FAH98" s="52"/>
      <c r="FAI98" s="52"/>
      <c r="FAJ98" s="52"/>
      <c r="FAK98" s="52"/>
      <c r="FAL98" s="52"/>
      <c r="FAM98" s="52"/>
      <c r="FAN98" s="52"/>
      <c r="FAO98" s="52"/>
      <c r="FAP98" s="52"/>
      <c r="FAQ98" s="52"/>
      <c r="FAR98" s="52"/>
      <c r="FAS98" s="52"/>
      <c r="FAT98" s="52"/>
      <c r="FAU98" s="52"/>
      <c r="FAV98" s="52"/>
      <c r="FAW98" s="52"/>
      <c r="FAX98" s="52"/>
      <c r="FAY98" s="52"/>
      <c r="FAZ98" s="52"/>
      <c r="FBA98" s="52"/>
      <c r="FBB98" s="52"/>
      <c r="FBC98" s="52"/>
      <c r="FBD98" s="52"/>
      <c r="FBE98" s="52"/>
      <c r="FBF98" s="52"/>
      <c r="FBG98" s="52"/>
      <c r="FBH98" s="52"/>
      <c r="FBI98" s="52"/>
      <c r="FBJ98" s="52"/>
      <c r="FBK98" s="52"/>
      <c r="FBL98" s="52"/>
      <c r="FBM98" s="52"/>
      <c r="FBN98" s="52"/>
      <c r="FBO98" s="52"/>
      <c r="FBP98" s="52"/>
      <c r="FBQ98" s="52"/>
      <c r="FBR98" s="52"/>
      <c r="FBS98" s="52"/>
      <c r="FBT98" s="52"/>
      <c r="FBU98" s="52"/>
      <c r="FBV98" s="52"/>
      <c r="FBW98" s="52"/>
      <c r="FBX98" s="52"/>
      <c r="FBY98" s="52"/>
      <c r="FBZ98" s="52"/>
      <c r="FCA98" s="52"/>
      <c r="FCB98" s="52"/>
      <c r="FCC98" s="52"/>
      <c r="FCD98" s="52"/>
      <c r="FCE98" s="52"/>
      <c r="FCF98" s="52"/>
      <c r="FCG98" s="52"/>
      <c r="FCH98" s="52"/>
      <c r="FCI98" s="52"/>
      <c r="FCJ98" s="52"/>
      <c r="FCK98" s="52"/>
      <c r="FCL98" s="52"/>
      <c r="FCM98" s="52"/>
      <c r="FCN98" s="52"/>
      <c r="FCO98" s="52"/>
      <c r="FCP98" s="52"/>
      <c r="FCQ98" s="52"/>
      <c r="FCR98" s="52"/>
      <c r="FCS98" s="52"/>
      <c r="FCT98" s="52"/>
      <c r="FCU98" s="52"/>
      <c r="FCV98" s="52"/>
      <c r="FCW98" s="52"/>
      <c r="FCX98" s="52"/>
      <c r="FCY98" s="52"/>
      <c r="FCZ98" s="52"/>
      <c r="FDA98" s="52"/>
      <c r="FDB98" s="52"/>
      <c r="FDC98" s="52"/>
      <c r="FDD98" s="52"/>
      <c r="FDE98" s="52"/>
      <c r="FDF98" s="52"/>
      <c r="FDG98" s="52"/>
      <c r="FDH98" s="52"/>
      <c r="FDI98" s="52"/>
      <c r="FDJ98" s="52"/>
      <c r="FDK98" s="52"/>
      <c r="FDL98" s="52"/>
      <c r="FDM98" s="52"/>
      <c r="FDN98" s="52"/>
      <c r="FDO98" s="52"/>
      <c r="FDP98" s="52"/>
      <c r="FDQ98" s="52"/>
      <c r="FDR98" s="52"/>
      <c r="FDS98" s="52"/>
      <c r="FDT98" s="52"/>
      <c r="FDU98" s="52"/>
      <c r="FDV98" s="52"/>
      <c r="FDW98" s="52"/>
      <c r="FDX98" s="52"/>
      <c r="FDY98" s="52"/>
      <c r="FDZ98" s="52"/>
      <c r="FEA98" s="52"/>
      <c r="FEB98" s="52"/>
      <c r="FEC98" s="52"/>
      <c r="FED98" s="52"/>
      <c r="FEE98" s="52"/>
      <c r="FEF98" s="52"/>
      <c r="FEG98" s="52"/>
      <c r="FEH98" s="52"/>
      <c r="FEI98" s="52"/>
      <c r="FEJ98" s="52"/>
      <c r="FEK98" s="52"/>
      <c r="FEL98" s="52"/>
      <c r="FEM98" s="52"/>
      <c r="FEN98" s="52"/>
      <c r="FEO98" s="52"/>
      <c r="FEP98" s="52"/>
      <c r="FEQ98" s="52"/>
      <c r="FER98" s="52"/>
      <c r="FES98" s="52"/>
      <c r="FET98" s="52"/>
      <c r="FEU98" s="52"/>
      <c r="FEV98" s="52"/>
      <c r="FEW98" s="52"/>
      <c r="FEX98" s="52"/>
      <c r="FEY98" s="52"/>
      <c r="FEZ98" s="52"/>
      <c r="FFA98" s="52"/>
      <c r="FFB98" s="52"/>
      <c r="FFC98" s="52"/>
      <c r="FFD98" s="52"/>
      <c r="FFE98" s="52"/>
      <c r="FFF98" s="52"/>
      <c r="FFG98" s="52"/>
      <c r="FFH98" s="52"/>
      <c r="FFI98" s="52"/>
      <c r="FFJ98" s="52"/>
      <c r="FFK98" s="52"/>
      <c r="FFL98" s="52"/>
      <c r="FFM98" s="52"/>
      <c r="FFN98" s="52"/>
      <c r="FFO98" s="52"/>
      <c r="FFP98" s="52"/>
      <c r="FFQ98" s="52"/>
      <c r="FFR98" s="52"/>
      <c r="FFS98" s="52"/>
      <c r="FFT98" s="52"/>
      <c r="FFU98" s="52"/>
      <c r="FFV98" s="52"/>
      <c r="FFW98" s="52"/>
      <c r="FFX98" s="52"/>
      <c r="FFY98" s="52"/>
      <c r="FFZ98" s="52"/>
      <c r="FGA98" s="52"/>
      <c r="FGB98" s="52"/>
      <c r="FGC98" s="52"/>
      <c r="FGD98" s="52"/>
      <c r="FGE98" s="52"/>
      <c r="FGF98" s="52"/>
      <c r="FGG98" s="52"/>
      <c r="FGH98" s="52"/>
      <c r="FGI98" s="52"/>
      <c r="FGJ98" s="52"/>
      <c r="FGK98" s="52"/>
      <c r="FGL98" s="52"/>
      <c r="FGM98" s="52"/>
      <c r="FGN98" s="52"/>
      <c r="FGO98" s="52"/>
      <c r="FGP98" s="52"/>
      <c r="FGQ98" s="52"/>
      <c r="FGR98" s="52"/>
      <c r="FGS98" s="52"/>
      <c r="FGT98" s="52"/>
      <c r="FGU98" s="52"/>
      <c r="FGV98" s="52"/>
      <c r="FGW98" s="52"/>
      <c r="FGX98" s="52"/>
      <c r="FGY98" s="52"/>
      <c r="FGZ98" s="52"/>
      <c r="FHA98" s="52"/>
      <c r="FHB98" s="52"/>
      <c r="FHC98" s="52"/>
      <c r="FHD98" s="52"/>
      <c r="FHE98" s="52"/>
      <c r="FHF98" s="52"/>
      <c r="FHG98" s="52"/>
      <c r="FHH98" s="52"/>
      <c r="FHI98" s="52"/>
      <c r="FHJ98" s="52"/>
      <c r="FHK98" s="52"/>
      <c r="FHL98" s="52"/>
      <c r="FHM98" s="52"/>
      <c r="FHN98" s="52"/>
      <c r="FHO98" s="52"/>
      <c r="FHP98" s="52"/>
      <c r="FHQ98" s="52"/>
      <c r="FHR98" s="52"/>
      <c r="FHS98" s="52"/>
      <c r="FHT98" s="52"/>
      <c r="FHU98" s="52"/>
      <c r="FHV98" s="52"/>
      <c r="FHW98" s="52"/>
      <c r="FHX98" s="52"/>
      <c r="FHY98" s="52"/>
      <c r="FHZ98" s="52"/>
      <c r="FIA98" s="52"/>
      <c r="FIB98" s="52"/>
      <c r="FIC98" s="52"/>
      <c r="FID98" s="52"/>
      <c r="FIE98" s="52"/>
      <c r="FIF98" s="52"/>
      <c r="FIG98" s="52"/>
      <c r="FIH98" s="52"/>
      <c r="FII98" s="52"/>
      <c r="FIJ98" s="52"/>
      <c r="FIK98" s="52"/>
      <c r="FIL98" s="52"/>
      <c r="FIM98" s="52"/>
      <c r="FIN98" s="52"/>
      <c r="FIO98" s="52"/>
      <c r="FIP98" s="52"/>
      <c r="FIQ98" s="52"/>
      <c r="FIR98" s="52"/>
      <c r="FIS98" s="52"/>
      <c r="FIT98" s="52"/>
      <c r="FIU98" s="52"/>
      <c r="FIV98" s="52"/>
      <c r="FIW98" s="52"/>
      <c r="FIX98" s="52"/>
      <c r="FIY98" s="52"/>
      <c r="FIZ98" s="52"/>
      <c r="FJA98" s="52"/>
      <c r="FJB98" s="52"/>
      <c r="FJC98" s="52"/>
      <c r="FJD98" s="52"/>
      <c r="FJE98" s="52"/>
      <c r="FJF98" s="52"/>
      <c r="FJG98" s="52"/>
      <c r="FJH98" s="52"/>
      <c r="FJI98" s="52"/>
      <c r="FJJ98" s="52"/>
      <c r="FJK98" s="52"/>
      <c r="FJL98" s="52"/>
      <c r="FJM98" s="52"/>
      <c r="FJN98" s="52"/>
      <c r="FJO98" s="52"/>
      <c r="FJP98" s="52"/>
      <c r="FJQ98" s="52"/>
      <c r="FJR98" s="52"/>
      <c r="FJS98" s="52"/>
      <c r="FJT98" s="52"/>
      <c r="FJU98" s="52"/>
      <c r="FJV98" s="52"/>
      <c r="FJW98" s="52"/>
      <c r="FJX98" s="52"/>
      <c r="FJY98" s="52"/>
      <c r="FJZ98" s="52"/>
      <c r="FKA98" s="52"/>
      <c r="FKB98" s="52"/>
      <c r="FKC98" s="52"/>
      <c r="FKD98" s="52"/>
      <c r="FKE98" s="52"/>
      <c r="FKF98" s="52"/>
      <c r="FKG98" s="52"/>
      <c r="FKH98" s="52"/>
      <c r="FKI98" s="52"/>
      <c r="FKJ98" s="52"/>
      <c r="FKK98" s="52"/>
      <c r="FKL98" s="52"/>
      <c r="FKM98" s="52"/>
      <c r="FKN98" s="52"/>
      <c r="FKO98" s="52"/>
      <c r="FKP98" s="52"/>
      <c r="FKQ98" s="52"/>
      <c r="FKR98" s="52"/>
      <c r="FKS98" s="52"/>
      <c r="FKT98" s="52"/>
      <c r="FKU98" s="52"/>
      <c r="FKV98" s="52"/>
      <c r="FKW98" s="52"/>
      <c r="FKX98" s="52"/>
      <c r="FKY98" s="52"/>
      <c r="FKZ98" s="52"/>
      <c r="FLA98" s="52"/>
      <c r="FLB98" s="52"/>
      <c r="FLC98" s="52"/>
      <c r="FLD98" s="52"/>
      <c r="FLE98" s="52"/>
      <c r="FLF98" s="52"/>
      <c r="FLG98" s="52"/>
      <c r="FLH98" s="52"/>
      <c r="FLI98" s="52"/>
      <c r="FLJ98" s="52"/>
      <c r="FLK98" s="52"/>
      <c r="FLL98" s="52"/>
      <c r="FLM98" s="52"/>
      <c r="FLN98" s="52"/>
      <c r="FLO98" s="52"/>
      <c r="FLP98" s="52"/>
      <c r="FLQ98" s="52"/>
      <c r="FLR98" s="52"/>
      <c r="FLS98" s="52"/>
      <c r="FLT98" s="52"/>
      <c r="FLU98" s="52"/>
      <c r="FLV98" s="52"/>
      <c r="FLW98" s="52"/>
      <c r="FLX98" s="52"/>
      <c r="FLY98" s="52"/>
      <c r="FLZ98" s="52"/>
      <c r="FMA98" s="52"/>
      <c r="FMB98" s="52"/>
      <c r="FMC98" s="52"/>
      <c r="FMD98" s="52"/>
      <c r="FME98" s="52"/>
      <c r="FMF98" s="52"/>
      <c r="FMG98" s="52"/>
      <c r="FMH98" s="52"/>
      <c r="FMI98" s="52"/>
      <c r="FMJ98" s="52"/>
      <c r="FMK98" s="52"/>
      <c r="FML98" s="52"/>
      <c r="FMM98" s="52"/>
      <c r="FMN98" s="52"/>
      <c r="FMO98" s="52"/>
      <c r="FMP98" s="52"/>
      <c r="FMQ98" s="52"/>
      <c r="FMR98" s="52"/>
      <c r="FMS98" s="52"/>
      <c r="FMT98" s="52"/>
      <c r="FMU98" s="52"/>
      <c r="FMV98" s="52"/>
      <c r="FMW98" s="52"/>
      <c r="FMX98" s="52"/>
      <c r="FMY98" s="52"/>
      <c r="FMZ98" s="52"/>
      <c r="FNA98" s="52"/>
      <c r="FNB98" s="52"/>
      <c r="FNC98" s="52"/>
      <c r="FND98" s="52"/>
      <c r="FNE98" s="52"/>
      <c r="FNF98" s="52"/>
      <c r="FNG98" s="52"/>
      <c r="FNH98" s="52"/>
      <c r="FNI98" s="52"/>
      <c r="FNJ98" s="52"/>
      <c r="FNK98" s="52"/>
      <c r="FNL98" s="52"/>
      <c r="FNM98" s="52"/>
      <c r="FNN98" s="52"/>
      <c r="FNO98" s="52"/>
      <c r="FNP98" s="52"/>
      <c r="FNQ98" s="52"/>
      <c r="FNR98" s="52"/>
      <c r="FNS98" s="52"/>
      <c r="FNT98" s="52"/>
      <c r="FNU98" s="52"/>
      <c r="FNV98" s="52"/>
      <c r="FNW98" s="52"/>
      <c r="FNX98" s="52"/>
      <c r="FNY98" s="52"/>
      <c r="FNZ98" s="52"/>
      <c r="FOA98" s="52"/>
      <c r="FOB98" s="52"/>
      <c r="FOC98" s="52"/>
      <c r="FOD98" s="52"/>
      <c r="FOE98" s="52"/>
      <c r="FOF98" s="52"/>
      <c r="FOG98" s="52"/>
      <c r="FOH98" s="52"/>
      <c r="FOI98" s="52"/>
      <c r="FOJ98" s="52"/>
      <c r="FOK98" s="52"/>
      <c r="FOL98" s="52"/>
      <c r="FOM98" s="52"/>
      <c r="FON98" s="52"/>
      <c r="FOO98" s="52"/>
      <c r="FOP98" s="52"/>
      <c r="FOQ98" s="52"/>
      <c r="FOR98" s="52"/>
      <c r="FOS98" s="52"/>
      <c r="FOT98" s="52"/>
      <c r="FOU98" s="52"/>
      <c r="FOV98" s="52"/>
      <c r="FOW98" s="52"/>
      <c r="FOX98" s="52"/>
      <c r="FOY98" s="52"/>
      <c r="FOZ98" s="52"/>
      <c r="FPA98" s="52"/>
      <c r="FPB98" s="52"/>
      <c r="FPC98" s="52"/>
      <c r="FPD98" s="52"/>
      <c r="FPE98" s="52"/>
      <c r="FPF98" s="52"/>
      <c r="FPG98" s="52"/>
      <c r="FPH98" s="52"/>
      <c r="FPI98" s="52"/>
      <c r="FPJ98" s="52"/>
      <c r="FPK98" s="52"/>
      <c r="FPL98" s="52"/>
      <c r="FPM98" s="52"/>
      <c r="FPN98" s="52"/>
      <c r="FPO98" s="52"/>
      <c r="FPP98" s="52"/>
      <c r="FPQ98" s="52"/>
      <c r="FPR98" s="52"/>
      <c r="FPS98" s="52"/>
      <c r="FPT98" s="52"/>
      <c r="FPU98" s="52"/>
      <c r="FPV98" s="52"/>
      <c r="FPW98" s="52"/>
      <c r="FPX98" s="52"/>
      <c r="FPY98" s="52"/>
      <c r="FPZ98" s="52"/>
      <c r="FQA98" s="52"/>
      <c r="FQB98" s="52"/>
      <c r="FQC98" s="52"/>
      <c r="FQD98" s="52"/>
      <c r="FQE98" s="52"/>
      <c r="FQF98" s="52"/>
      <c r="FQG98" s="52"/>
      <c r="FQH98" s="52"/>
      <c r="FQI98" s="52"/>
      <c r="FQJ98" s="52"/>
      <c r="FQK98" s="52"/>
      <c r="FQL98" s="52"/>
      <c r="FQM98" s="52"/>
      <c r="FQN98" s="52"/>
      <c r="FQO98" s="52"/>
      <c r="FQP98" s="52"/>
      <c r="FQQ98" s="52"/>
      <c r="FQR98" s="52"/>
      <c r="FQS98" s="52"/>
      <c r="FQT98" s="52"/>
      <c r="FQU98" s="52"/>
      <c r="FQV98" s="52"/>
      <c r="FQW98" s="52"/>
      <c r="FQX98" s="52"/>
      <c r="FQY98" s="52"/>
      <c r="FQZ98" s="52"/>
      <c r="FRA98" s="52"/>
      <c r="FRB98" s="52"/>
      <c r="FRC98" s="52"/>
      <c r="FRD98" s="52"/>
      <c r="FRE98" s="52"/>
      <c r="FRF98" s="52"/>
      <c r="FRG98" s="52"/>
      <c r="FRH98" s="52"/>
      <c r="FRI98" s="52"/>
      <c r="FRJ98" s="52"/>
      <c r="FRK98" s="52"/>
      <c r="FRL98" s="52"/>
      <c r="FRM98" s="52"/>
      <c r="FRN98" s="52"/>
      <c r="FRO98" s="52"/>
      <c r="FRP98" s="52"/>
      <c r="FRQ98" s="52"/>
      <c r="FRR98" s="52"/>
      <c r="FRS98" s="52"/>
      <c r="FRT98" s="52"/>
      <c r="FRU98" s="52"/>
      <c r="FRV98" s="52"/>
      <c r="FRW98" s="52"/>
      <c r="FRX98" s="52"/>
      <c r="FRY98" s="52"/>
      <c r="FRZ98" s="52"/>
      <c r="FSA98" s="52"/>
      <c r="FSB98" s="52"/>
      <c r="FSC98" s="52"/>
      <c r="FSD98" s="52"/>
      <c r="FSE98" s="52"/>
      <c r="FSF98" s="52"/>
      <c r="FSG98" s="52"/>
      <c r="FSH98" s="52"/>
      <c r="FSI98" s="52"/>
      <c r="FSJ98" s="52"/>
      <c r="FSK98" s="52"/>
      <c r="FSL98" s="52"/>
      <c r="FSM98" s="52"/>
      <c r="FSN98" s="52"/>
      <c r="FSO98" s="52"/>
      <c r="FSP98" s="52"/>
      <c r="FSQ98" s="52"/>
      <c r="FSR98" s="52"/>
      <c r="FSS98" s="52"/>
      <c r="FST98" s="52"/>
      <c r="FSU98" s="52"/>
      <c r="FSV98" s="52"/>
      <c r="FSW98" s="52"/>
      <c r="FSX98" s="52"/>
      <c r="FSY98" s="52"/>
      <c r="FSZ98" s="52"/>
      <c r="FTA98" s="52"/>
      <c r="FTB98" s="52"/>
      <c r="FTC98" s="52"/>
      <c r="FTD98" s="52"/>
      <c r="FTE98" s="52"/>
      <c r="FTF98" s="52"/>
      <c r="FTG98" s="52"/>
      <c r="FTH98" s="52"/>
      <c r="FTI98" s="52"/>
      <c r="FTJ98" s="52"/>
      <c r="FTK98" s="52"/>
      <c r="FTL98" s="52"/>
      <c r="FTM98" s="52"/>
      <c r="FTN98" s="52"/>
      <c r="FTO98" s="52"/>
      <c r="FTP98" s="52"/>
      <c r="FTQ98" s="52"/>
      <c r="FTR98" s="52"/>
      <c r="FTS98" s="52"/>
      <c r="FTT98" s="52"/>
      <c r="FTU98" s="52"/>
      <c r="FTV98" s="52"/>
      <c r="FTW98" s="52"/>
      <c r="FTX98" s="52"/>
      <c r="FTY98" s="52"/>
      <c r="FTZ98" s="52"/>
      <c r="FUA98" s="52"/>
      <c r="FUB98" s="52"/>
      <c r="FUC98" s="52"/>
      <c r="FUD98" s="52"/>
      <c r="FUE98" s="52"/>
      <c r="FUF98" s="52"/>
      <c r="FUG98" s="52"/>
      <c r="FUH98" s="52"/>
      <c r="FUI98" s="52"/>
      <c r="FUJ98" s="52"/>
      <c r="FUK98" s="52"/>
      <c r="FUL98" s="52"/>
      <c r="FUM98" s="52"/>
      <c r="FUN98" s="52"/>
      <c r="FUO98" s="52"/>
      <c r="FUP98" s="52"/>
      <c r="FUQ98" s="52"/>
      <c r="FUR98" s="52"/>
      <c r="FUS98" s="52"/>
      <c r="FUT98" s="52"/>
      <c r="FUU98" s="52"/>
      <c r="FUV98" s="52"/>
      <c r="FUW98" s="52"/>
      <c r="FUX98" s="52"/>
      <c r="FUY98" s="52"/>
      <c r="FUZ98" s="52"/>
      <c r="FVA98" s="52"/>
      <c r="FVB98" s="52"/>
      <c r="FVC98" s="52"/>
      <c r="FVD98" s="52"/>
      <c r="FVE98" s="52"/>
      <c r="FVF98" s="52"/>
      <c r="FVG98" s="52"/>
      <c r="FVH98" s="52"/>
      <c r="FVI98" s="52"/>
      <c r="FVJ98" s="52"/>
      <c r="FVK98" s="52"/>
      <c r="FVL98" s="52"/>
      <c r="FVM98" s="52"/>
      <c r="FVN98" s="52"/>
      <c r="FVO98" s="52"/>
      <c r="FVP98" s="52"/>
      <c r="FVQ98" s="52"/>
      <c r="FVR98" s="52"/>
      <c r="FVS98" s="52"/>
      <c r="FVT98" s="52"/>
      <c r="FVU98" s="52"/>
      <c r="FVV98" s="52"/>
      <c r="FVW98" s="52"/>
      <c r="FVX98" s="52"/>
      <c r="FVY98" s="52"/>
      <c r="FVZ98" s="52"/>
      <c r="FWA98" s="52"/>
      <c r="FWB98" s="52"/>
      <c r="FWC98" s="52"/>
      <c r="FWD98" s="52"/>
      <c r="FWE98" s="52"/>
      <c r="FWF98" s="52"/>
      <c r="FWG98" s="52"/>
      <c r="FWH98" s="52"/>
      <c r="FWI98" s="52"/>
      <c r="FWJ98" s="52"/>
      <c r="FWK98" s="52"/>
      <c r="FWL98" s="52"/>
      <c r="FWM98" s="52"/>
      <c r="FWN98" s="52"/>
      <c r="FWO98" s="52"/>
      <c r="FWP98" s="52"/>
      <c r="FWQ98" s="52"/>
      <c r="FWR98" s="52"/>
      <c r="FWS98" s="52"/>
      <c r="FWT98" s="52"/>
      <c r="FWU98" s="52"/>
      <c r="FWV98" s="52"/>
      <c r="FWW98" s="52"/>
      <c r="FWX98" s="52"/>
      <c r="FWY98" s="52"/>
      <c r="FWZ98" s="52"/>
      <c r="FXA98" s="52"/>
      <c r="FXB98" s="52"/>
      <c r="FXC98" s="52"/>
      <c r="FXD98" s="52"/>
      <c r="FXE98" s="52"/>
      <c r="FXF98" s="52"/>
      <c r="FXG98" s="52"/>
      <c r="FXH98" s="52"/>
      <c r="FXI98" s="52"/>
      <c r="FXJ98" s="52"/>
      <c r="FXK98" s="52"/>
      <c r="FXL98" s="52"/>
      <c r="FXM98" s="52"/>
      <c r="FXN98" s="52"/>
      <c r="FXO98" s="52"/>
      <c r="FXP98" s="52"/>
      <c r="FXQ98" s="52"/>
      <c r="FXR98" s="52"/>
      <c r="FXS98" s="52"/>
      <c r="FXT98" s="52"/>
      <c r="FXU98" s="52"/>
      <c r="FXV98" s="52"/>
      <c r="FXW98" s="52"/>
      <c r="FXX98" s="52"/>
      <c r="FXY98" s="52"/>
      <c r="FXZ98" s="52"/>
      <c r="FYA98" s="52"/>
      <c r="FYB98" s="52"/>
      <c r="FYC98" s="52"/>
      <c r="FYD98" s="52"/>
      <c r="FYE98" s="52"/>
      <c r="FYF98" s="52"/>
      <c r="FYG98" s="52"/>
      <c r="FYH98" s="52"/>
      <c r="FYI98" s="52"/>
      <c r="FYJ98" s="52"/>
      <c r="FYK98" s="52"/>
      <c r="FYL98" s="52"/>
      <c r="FYM98" s="52"/>
      <c r="FYN98" s="52"/>
      <c r="FYO98" s="52"/>
      <c r="FYP98" s="52"/>
      <c r="FYQ98" s="52"/>
      <c r="FYR98" s="52"/>
      <c r="FYS98" s="52"/>
      <c r="FYT98" s="52"/>
      <c r="FYU98" s="52"/>
      <c r="FYV98" s="52"/>
      <c r="FYW98" s="52"/>
      <c r="FYX98" s="52"/>
      <c r="FYY98" s="52"/>
      <c r="FYZ98" s="52"/>
      <c r="FZA98" s="52"/>
      <c r="FZB98" s="52"/>
      <c r="FZC98" s="52"/>
      <c r="FZD98" s="52"/>
      <c r="FZE98" s="52"/>
      <c r="FZF98" s="52"/>
      <c r="FZG98" s="52"/>
      <c r="FZH98" s="52"/>
      <c r="FZI98" s="52"/>
      <c r="FZJ98" s="52"/>
      <c r="FZK98" s="52"/>
      <c r="FZL98" s="52"/>
      <c r="FZM98" s="52"/>
      <c r="FZN98" s="52"/>
      <c r="FZO98" s="52"/>
      <c r="FZP98" s="52"/>
      <c r="FZQ98" s="52"/>
      <c r="FZR98" s="52"/>
      <c r="FZS98" s="52"/>
      <c r="FZT98" s="52"/>
      <c r="FZU98" s="52"/>
      <c r="FZV98" s="52"/>
      <c r="FZW98" s="52"/>
      <c r="FZX98" s="52"/>
      <c r="FZY98" s="52"/>
      <c r="FZZ98" s="52"/>
      <c r="GAA98" s="52"/>
      <c r="GAB98" s="52"/>
      <c r="GAC98" s="52"/>
      <c r="GAD98" s="52"/>
      <c r="GAE98" s="52"/>
      <c r="GAF98" s="52"/>
      <c r="GAG98" s="52"/>
      <c r="GAH98" s="52"/>
      <c r="GAI98" s="52"/>
      <c r="GAJ98" s="52"/>
      <c r="GAK98" s="52"/>
      <c r="GAL98" s="52"/>
      <c r="GAM98" s="52"/>
      <c r="GAN98" s="52"/>
      <c r="GAO98" s="52"/>
      <c r="GAP98" s="52"/>
      <c r="GAQ98" s="52"/>
      <c r="GAR98" s="52"/>
      <c r="GAS98" s="52"/>
      <c r="GAT98" s="52"/>
      <c r="GAU98" s="52"/>
      <c r="GAV98" s="52"/>
      <c r="GAW98" s="52"/>
      <c r="GAX98" s="52"/>
      <c r="GAY98" s="52"/>
      <c r="GAZ98" s="52"/>
      <c r="GBA98" s="52"/>
      <c r="GBB98" s="52"/>
      <c r="GBC98" s="52"/>
      <c r="GBD98" s="52"/>
      <c r="GBE98" s="52"/>
      <c r="GBF98" s="52"/>
      <c r="GBG98" s="52"/>
      <c r="GBH98" s="52"/>
      <c r="GBI98" s="52"/>
      <c r="GBJ98" s="52"/>
      <c r="GBK98" s="52"/>
      <c r="GBL98" s="52"/>
      <c r="GBM98" s="52"/>
      <c r="GBN98" s="52"/>
      <c r="GBO98" s="52"/>
      <c r="GBP98" s="52"/>
      <c r="GBQ98" s="52"/>
      <c r="GBR98" s="52"/>
      <c r="GBS98" s="52"/>
      <c r="GBT98" s="52"/>
      <c r="GBU98" s="52"/>
      <c r="GBV98" s="52"/>
      <c r="GBW98" s="52"/>
      <c r="GBX98" s="52"/>
      <c r="GBY98" s="52"/>
      <c r="GBZ98" s="52"/>
      <c r="GCA98" s="52"/>
      <c r="GCB98" s="52"/>
      <c r="GCC98" s="52"/>
      <c r="GCD98" s="52"/>
      <c r="GCE98" s="52"/>
      <c r="GCF98" s="52"/>
      <c r="GCG98" s="52"/>
      <c r="GCH98" s="52"/>
      <c r="GCI98" s="52"/>
      <c r="GCJ98" s="52"/>
      <c r="GCK98" s="52"/>
      <c r="GCL98" s="52"/>
      <c r="GCM98" s="52"/>
      <c r="GCN98" s="52"/>
      <c r="GCO98" s="52"/>
      <c r="GCP98" s="52"/>
      <c r="GCQ98" s="52"/>
      <c r="GCR98" s="52"/>
      <c r="GCS98" s="52"/>
      <c r="GCT98" s="52"/>
      <c r="GCU98" s="52"/>
      <c r="GCV98" s="52"/>
      <c r="GCW98" s="52"/>
      <c r="GCX98" s="52"/>
      <c r="GCY98" s="52"/>
      <c r="GCZ98" s="52"/>
      <c r="GDA98" s="52"/>
      <c r="GDB98" s="52"/>
      <c r="GDC98" s="52"/>
      <c r="GDD98" s="52"/>
      <c r="GDE98" s="52"/>
      <c r="GDF98" s="52"/>
      <c r="GDG98" s="52"/>
      <c r="GDH98" s="52"/>
      <c r="GDI98" s="52"/>
      <c r="GDJ98" s="52"/>
      <c r="GDK98" s="52"/>
      <c r="GDL98" s="52"/>
      <c r="GDM98" s="52"/>
      <c r="GDN98" s="52"/>
      <c r="GDO98" s="52"/>
      <c r="GDP98" s="52"/>
      <c r="GDQ98" s="52"/>
      <c r="GDR98" s="52"/>
      <c r="GDS98" s="52"/>
      <c r="GDT98" s="52"/>
      <c r="GDU98" s="52"/>
      <c r="GDV98" s="52"/>
      <c r="GDW98" s="52"/>
      <c r="GDX98" s="52"/>
      <c r="GDY98" s="52"/>
      <c r="GDZ98" s="52"/>
      <c r="GEA98" s="52"/>
      <c r="GEB98" s="52"/>
      <c r="GEC98" s="52"/>
      <c r="GED98" s="52"/>
      <c r="GEE98" s="52"/>
      <c r="GEF98" s="52"/>
      <c r="GEG98" s="52"/>
      <c r="GEH98" s="52"/>
      <c r="GEI98" s="52"/>
      <c r="GEJ98" s="52"/>
      <c r="GEK98" s="52"/>
      <c r="GEL98" s="52"/>
      <c r="GEM98" s="52"/>
      <c r="GEN98" s="52"/>
      <c r="GEO98" s="52"/>
      <c r="GEP98" s="52"/>
      <c r="GEQ98" s="52"/>
      <c r="GER98" s="52"/>
      <c r="GES98" s="52"/>
      <c r="GET98" s="52"/>
      <c r="GEU98" s="52"/>
      <c r="GEV98" s="52"/>
      <c r="GEW98" s="52"/>
      <c r="GEX98" s="52"/>
      <c r="GEY98" s="52"/>
      <c r="GEZ98" s="52"/>
      <c r="GFA98" s="52"/>
      <c r="GFB98" s="52"/>
      <c r="GFC98" s="52"/>
      <c r="GFD98" s="52"/>
      <c r="GFE98" s="52"/>
      <c r="GFF98" s="52"/>
      <c r="GFG98" s="52"/>
      <c r="GFH98" s="52"/>
      <c r="GFI98" s="52"/>
      <c r="GFJ98" s="52"/>
      <c r="GFK98" s="52"/>
      <c r="GFL98" s="52"/>
      <c r="GFM98" s="52"/>
      <c r="GFN98" s="52"/>
      <c r="GFO98" s="52"/>
      <c r="GFP98" s="52"/>
      <c r="GFQ98" s="52"/>
      <c r="GFR98" s="52"/>
      <c r="GFS98" s="52"/>
      <c r="GFT98" s="52"/>
      <c r="GFU98" s="52"/>
      <c r="GFV98" s="52"/>
      <c r="GFW98" s="52"/>
      <c r="GFX98" s="52"/>
      <c r="GFY98" s="52"/>
      <c r="GFZ98" s="52"/>
      <c r="GGA98" s="52"/>
      <c r="GGB98" s="52"/>
      <c r="GGC98" s="52"/>
      <c r="GGD98" s="52"/>
      <c r="GGE98" s="52"/>
      <c r="GGF98" s="52"/>
      <c r="GGG98" s="52"/>
      <c r="GGH98" s="52"/>
      <c r="GGI98" s="52"/>
      <c r="GGJ98" s="52"/>
      <c r="GGK98" s="52"/>
      <c r="GGL98" s="52"/>
      <c r="GGM98" s="52"/>
      <c r="GGN98" s="52"/>
      <c r="GGO98" s="52"/>
      <c r="GGP98" s="52"/>
      <c r="GGQ98" s="52"/>
      <c r="GGR98" s="52"/>
      <c r="GGS98" s="52"/>
      <c r="GGT98" s="52"/>
      <c r="GGU98" s="52"/>
      <c r="GGV98" s="52"/>
      <c r="GGW98" s="52"/>
      <c r="GGX98" s="52"/>
      <c r="GGY98" s="52"/>
      <c r="GGZ98" s="52"/>
      <c r="GHA98" s="52"/>
      <c r="GHB98" s="52"/>
      <c r="GHC98" s="52"/>
      <c r="GHD98" s="52"/>
      <c r="GHE98" s="52"/>
      <c r="GHF98" s="52"/>
      <c r="GHG98" s="52"/>
      <c r="GHH98" s="52"/>
      <c r="GHI98" s="52"/>
      <c r="GHJ98" s="52"/>
      <c r="GHK98" s="52"/>
      <c r="GHL98" s="52"/>
      <c r="GHM98" s="52"/>
      <c r="GHN98" s="52"/>
      <c r="GHO98" s="52"/>
      <c r="GHP98" s="52"/>
      <c r="GHQ98" s="52"/>
      <c r="GHR98" s="52"/>
      <c r="GHS98" s="52"/>
      <c r="GHT98" s="52"/>
      <c r="GHU98" s="52"/>
      <c r="GHV98" s="52"/>
      <c r="GHW98" s="52"/>
      <c r="GHX98" s="52"/>
      <c r="GHY98" s="52"/>
      <c r="GHZ98" s="52"/>
      <c r="GIA98" s="52"/>
      <c r="GIB98" s="52"/>
      <c r="GIC98" s="52"/>
      <c r="GID98" s="52"/>
      <c r="GIE98" s="52"/>
      <c r="GIF98" s="52"/>
      <c r="GIG98" s="52"/>
      <c r="GIH98" s="52"/>
      <c r="GII98" s="52"/>
      <c r="GIJ98" s="52"/>
      <c r="GIK98" s="52"/>
      <c r="GIL98" s="52"/>
      <c r="GIM98" s="52"/>
      <c r="GIN98" s="52"/>
      <c r="GIO98" s="52"/>
      <c r="GIP98" s="52"/>
      <c r="GIQ98" s="52"/>
      <c r="GIR98" s="52"/>
      <c r="GIS98" s="52"/>
      <c r="GIT98" s="52"/>
      <c r="GIU98" s="52"/>
      <c r="GIV98" s="52"/>
      <c r="GIW98" s="52"/>
      <c r="GIX98" s="52"/>
      <c r="GIY98" s="52"/>
      <c r="GIZ98" s="52"/>
      <c r="GJA98" s="52"/>
      <c r="GJB98" s="52"/>
      <c r="GJC98" s="52"/>
      <c r="GJD98" s="52"/>
      <c r="GJE98" s="52"/>
      <c r="GJF98" s="52"/>
      <c r="GJG98" s="52"/>
      <c r="GJH98" s="52"/>
      <c r="GJI98" s="52"/>
      <c r="GJJ98" s="52"/>
      <c r="GJK98" s="52"/>
      <c r="GJL98" s="52"/>
      <c r="GJM98" s="52"/>
      <c r="GJN98" s="52"/>
      <c r="GJO98" s="52"/>
      <c r="GJP98" s="52"/>
      <c r="GJQ98" s="52"/>
      <c r="GJR98" s="52"/>
      <c r="GJS98" s="52"/>
      <c r="GJT98" s="52"/>
      <c r="GJU98" s="52"/>
      <c r="GJV98" s="52"/>
      <c r="GJW98" s="52"/>
      <c r="GJX98" s="52"/>
      <c r="GJY98" s="52"/>
      <c r="GJZ98" s="52"/>
      <c r="GKA98" s="52"/>
      <c r="GKB98" s="52"/>
      <c r="GKC98" s="52"/>
      <c r="GKD98" s="52"/>
      <c r="GKE98" s="52"/>
      <c r="GKF98" s="52"/>
      <c r="GKG98" s="52"/>
      <c r="GKH98" s="52"/>
      <c r="GKI98" s="52"/>
      <c r="GKJ98" s="52"/>
      <c r="GKK98" s="52"/>
      <c r="GKL98" s="52"/>
      <c r="GKM98" s="52"/>
      <c r="GKN98" s="52"/>
      <c r="GKO98" s="52"/>
      <c r="GKP98" s="52"/>
      <c r="GKQ98" s="52"/>
      <c r="GKR98" s="52"/>
      <c r="GKS98" s="52"/>
      <c r="GKT98" s="52"/>
      <c r="GKU98" s="52"/>
      <c r="GKV98" s="52"/>
      <c r="GKW98" s="52"/>
      <c r="GKX98" s="52"/>
      <c r="GKY98" s="52"/>
      <c r="GKZ98" s="52"/>
      <c r="GLA98" s="52"/>
      <c r="GLB98" s="52"/>
      <c r="GLC98" s="52"/>
      <c r="GLD98" s="52"/>
      <c r="GLE98" s="52"/>
      <c r="GLF98" s="52"/>
      <c r="GLG98" s="52"/>
      <c r="GLH98" s="52"/>
      <c r="GLI98" s="52"/>
      <c r="GLJ98" s="52"/>
      <c r="GLK98" s="52"/>
      <c r="GLL98" s="52"/>
      <c r="GLM98" s="52"/>
      <c r="GLN98" s="52"/>
      <c r="GLO98" s="52"/>
      <c r="GLP98" s="52"/>
      <c r="GLQ98" s="52"/>
      <c r="GLR98" s="52"/>
      <c r="GLS98" s="52"/>
      <c r="GLT98" s="52"/>
      <c r="GLU98" s="52"/>
      <c r="GLV98" s="52"/>
      <c r="GLW98" s="52"/>
      <c r="GLX98" s="52"/>
      <c r="GLY98" s="52"/>
      <c r="GLZ98" s="52"/>
      <c r="GMA98" s="52"/>
      <c r="GMB98" s="52"/>
      <c r="GMC98" s="52"/>
      <c r="GMD98" s="52"/>
      <c r="GME98" s="52"/>
      <c r="GMF98" s="52"/>
      <c r="GMG98" s="52"/>
      <c r="GMH98" s="52"/>
      <c r="GMI98" s="52"/>
      <c r="GMJ98" s="52"/>
      <c r="GMK98" s="52"/>
      <c r="GML98" s="52"/>
      <c r="GMM98" s="52"/>
      <c r="GMN98" s="52"/>
      <c r="GMO98" s="52"/>
      <c r="GMP98" s="52"/>
      <c r="GMQ98" s="52"/>
      <c r="GMR98" s="52"/>
      <c r="GMS98" s="52"/>
      <c r="GMT98" s="52"/>
      <c r="GMU98" s="52"/>
      <c r="GMV98" s="52"/>
      <c r="GMW98" s="52"/>
      <c r="GMX98" s="52"/>
      <c r="GMY98" s="52"/>
      <c r="GMZ98" s="52"/>
      <c r="GNA98" s="52"/>
      <c r="GNB98" s="52"/>
      <c r="GNC98" s="52"/>
      <c r="GND98" s="52"/>
      <c r="GNE98" s="52"/>
      <c r="GNF98" s="52"/>
      <c r="GNG98" s="52"/>
      <c r="GNH98" s="52"/>
      <c r="GNI98" s="52"/>
      <c r="GNJ98" s="52"/>
      <c r="GNK98" s="52"/>
      <c r="GNL98" s="52"/>
      <c r="GNM98" s="52"/>
      <c r="GNN98" s="52"/>
      <c r="GNO98" s="52"/>
      <c r="GNP98" s="52"/>
      <c r="GNQ98" s="52"/>
      <c r="GNR98" s="52"/>
      <c r="GNS98" s="52"/>
      <c r="GNT98" s="52"/>
      <c r="GNU98" s="52"/>
      <c r="GNV98" s="52"/>
      <c r="GNW98" s="52"/>
      <c r="GNX98" s="52"/>
      <c r="GNY98" s="52"/>
      <c r="GNZ98" s="52"/>
      <c r="GOA98" s="52"/>
      <c r="GOB98" s="52"/>
      <c r="GOC98" s="52"/>
      <c r="GOD98" s="52"/>
      <c r="GOE98" s="52"/>
      <c r="GOF98" s="52"/>
      <c r="GOG98" s="52"/>
      <c r="GOH98" s="52"/>
      <c r="GOI98" s="52"/>
      <c r="GOJ98" s="52"/>
      <c r="GOK98" s="52"/>
      <c r="GOL98" s="52"/>
      <c r="GOM98" s="52"/>
      <c r="GON98" s="52"/>
      <c r="GOO98" s="52"/>
      <c r="GOP98" s="52"/>
      <c r="GOQ98" s="52"/>
      <c r="GOR98" s="52"/>
      <c r="GOS98" s="52"/>
      <c r="GOT98" s="52"/>
      <c r="GOU98" s="52"/>
      <c r="GOV98" s="52"/>
      <c r="GOW98" s="52"/>
      <c r="GOX98" s="52"/>
      <c r="GOY98" s="52"/>
      <c r="GOZ98" s="52"/>
      <c r="GPA98" s="52"/>
      <c r="GPB98" s="52"/>
      <c r="GPC98" s="52"/>
      <c r="GPD98" s="52"/>
      <c r="GPE98" s="52"/>
      <c r="GPF98" s="52"/>
      <c r="GPG98" s="52"/>
      <c r="GPH98" s="52"/>
      <c r="GPI98" s="52"/>
      <c r="GPJ98" s="52"/>
      <c r="GPK98" s="52"/>
      <c r="GPL98" s="52"/>
      <c r="GPM98" s="52"/>
      <c r="GPN98" s="52"/>
      <c r="GPO98" s="52"/>
      <c r="GPP98" s="52"/>
      <c r="GPQ98" s="52"/>
      <c r="GPR98" s="52"/>
      <c r="GPS98" s="52"/>
      <c r="GPT98" s="52"/>
      <c r="GPU98" s="52"/>
      <c r="GPV98" s="52"/>
      <c r="GPW98" s="52"/>
      <c r="GPX98" s="52"/>
      <c r="GPY98" s="52"/>
      <c r="GPZ98" s="52"/>
      <c r="GQA98" s="52"/>
      <c r="GQB98" s="52"/>
      <c r="GQC98" s="52"/>
      <c r="GQD98" s="52"/>
      <c r="GQE98" s="52"/>
      <c r="GQF98" s="52"/>
      <c r="GQG98" s="52"/>
      <c r="GQH98" s="52"/>
      <c r="GQI98" s="52"/>
      <c r="GQJ98" s="52"/>
      <c r="GQK98" s="52"/>
      <c r="GQL98" s="52"/>
      <c r="GQM98" s="52"/>
      <c r="GQN98" s="52"/>
      <c r="GQO98" s="52"/>
      <c r="GQP98" s="52"/>
      <c r="GQQ98" s="52"/>
      <c r="GQR98" s="52"/>
      <c r="GQS98" s="52"/>
      <c r="GQT98" s="52"/>
      <c r="GQU98" s="52"/>
      <c r="GQV98" s="52"/>
      <c r="GQW98" s="52"/>
      <c r="GQX98" s="52"/>
      <c r="GQY98" s="52"/>
      <c r="GQZ98" s="52"/>
      <c r="GRA98" s="52"/>
      <c r="GRB98" s="52"/>
      <c r="GRC98" s="52"/>
      <c r="GRD98" s="52"/>
      <c r="GRE98" s="52"/>
      <c r="GRF98" s="52"/>
      <c r="GRG98" s="52"/>
      <c r="GRH98" s="52"/>
      <c r="GRI98" s="52"/>
      <c r="GRJ98" s="52"/>
      <c r="GRK98" s="52"/>
      <c r="GRL98" s="52"/>
      <c r="GRM98" s="52"/>
      <c r="GRN98" s="52"/>
      <c r="GRO98" s="52"/>
      <c r="GRP98" s="52"/>
      <c r="GRQ98" s="52"/>
      <c r="GRR98" s="52"/>
      <c r="GRS98" s="52"/>
      <c r="GRT98" s="52"/>
      <c r="GRU98" s="52"/>
      <c r="GRV98" s="52"/>
      <c r="GRW98" s="52"/>
      <c r="GRX98" s="52"/>
      <c r="GRY98" s="52"/>
      <c r="GRZ98" s="52"/>
      <c r="GSA98" s="52"/>
      <c r="GSB98" s="52"/>
      <c r="GSC98" s="52"/>
      <c r="GSD98" s="52"/>
      <c r="GSE98" s="52"/>
      <c r="GSF98" s="52"/>
      <c r="GSG98" s="52"/>
      <c r="GSH98" s="52"/>
      <c r="GSI98" s="52"/>
      <c r="GSJ98" s="52"/>
      <c r="GSK98" s="52"/>
      <c r="GSL98" s="52"/>
      <c r="GSM98" s="52"/>
      <c r="GSN98" s="52"/>
      <c r="GSO98" s="52"/>
      <c r="GSP98" s="52"/>
      <c r="GSQ98" s="52"/>
      <c r="GSR98" s="52"/>
      <c r="GSS98" s="52"/>
      <c r="GST98" s="52"/>
      <c r="GSU98" s="52"/>
      <c r="GSV98" s="52"/>
      <c r="GSW98" s="52"/>
      <c r="GSX98" s="52"/>
      <c r="GSY98" s="52"/>
      <c r="GSZ98" s="52"/>
      <c r="GTA98" s="52"/>
      <c r="GTB98" s="52"/>
      <c r="GTC98" s="52"/>
      <c r="GTD98" s="52"/>
      <c r="GTE98" s="52"/>
      <c r="GTF98" s="52"/>
      <c r="GTG98" s="52"/>
      <c r="GTH98" s="52"/>
      <c r="GTI98" s="52"/>
      <c r="GTJ98" s="52"/>
      <c r="GTK98" s="52"/>
      <c r="GTL98" s="52"/>
      <c r="GTM98" s="52"/>
      <c r="GTN98" s="52"/>
      <c r="GTO98" s="52"/>
      <c r="GTP98" s="52"/>
      <c r="GTQ98" s="52"/>
      <c r="GTR98" s="52"/>
      <c r="GTS98" s="52"/>
      <c r="GTT98" s="52"/>
      <c r="GTU98" s="52"/>
      <c r="GTV98" s="52"/>
      <c r="GTW98" s="52"/>
      <c r="GTX98" s="52"/>
      <c r="GTY98" s="52"/>
      <c r="GTZ98" s="52"/>
      <c r="GUA98" s="52"/>
      <c r="GUB98" s="52"/>
      <c r="GUC98" s="52"/>
      <c r="GUD98" s="52"/>
      <c r="GUE98" s="52"/>
      <c r="GUF98" s="52"/>
      <c r="GUG98" s="52"/>
      <c r="GUH98" s="52"/>
      <c r="GUI98" s="52"/>
      <c r="GUJ98" s="52"/>
      <c r="GUK98" s="52"/>
      <c r="GUL98" s="52"/>
      <c r="GUM98" s="52"/>
      <c r="GUN98" s="52"/>
      <c r="GUO98" s="52"/>
      <c r="GUP98" s="52"/>
      <c r="GUQ98" s="52"/>
      <c r="GUR98" s="52"/>
      <c r="GUS98" s="52"/>
      <c r="GUT98" s="52"/>
      <c r="GUU98" s="52"/>
      <c r="GUV98" s="52"/>
      <c r="GUW98" s="52"/>
      <c r="GUX98" s="52"/>
      <c r="GUY98" s="52"/>
      <c r="GUZ98" s="52"/>
      <c r="GVA98" s="52"/>
      <c r="GVB98" s="52"/>
      <c r="GVC98" s="52"/>
      <c r="GVD98" s="52"/>
      <c r="GVE98" s="52"/>
      <c r="GVF98" s="52"/>
      <c r="GVG98" s="52"/>
      <c r="GVH98" s="52"/>
      <c r="GVI98" s="52"/>
      <c r="GVJ98" s="52"/>
      <c r="GVK98" s="52"/>
      <c r="GVL98" s="52"/>
      <c r="GVM98" s="52"/>
      <c r="GVN98" s="52"/>
      <c r="GVO98" s="52"/>
      <c r="GVP98" s="52"/>
      <c r="GVQ98" s="52"/>
      <c r="GVR98" s="52"/>
      <c r="GVS98" s="52"/>
      <c r="GVT98" s="52"/>
      <c r="GVU98" s="52"/>
      <c r="GVV98" s="52"/>
      <c r="GVW98" s="52"/>
      <c r="GVX98" s="52"/>
      <c r="GVY98" s="52"/>
      <c r="GVZ98" s="52"/>
      <c r="GWA98" s="52"/>
      <c r="GWB98" s="52"/>
      <c r="GWC98" s="52"/>
      <c r="GWD98" s="52"/>
      <c r="GWE98" s="52"/>
      <c r="GWF98" s="52"/>
      <c r="GWG98" s="52"/>
      <c r="GWH98" s="52"/>
      <c r="GWI98" s="52"/>
      <c r="GWJ98" s="52"/>
      <c r="GWK98" s="52"/>
      <c r="GWL98" s="52"/>
      <c r="GWM98" s="52"/>
      <c r="GWN98" s="52"/>
      <c r="GWO98" s="52"/>
      <c r="GWP98" s="52"/>
      <c r="GWQ98" s="52"/>
      <c r="GWR98" s="52"/>
      <c r="GWS98" s="52"/>
      <c r="GWT98" s="52"/>
      <c r="GWU98" s="52"/>
      <c r="GWV98" s="52"/>
      <c r="GWW98" s="52"/>
      <c r="GWX98" s="52"/>
      <c r="GWY98" s="52"/>
      <c r="GWZ98" s="52"/>
      <c r="GXA98" s="52"/>
      <c r="GXB98" s="52"/>
      <c r="GXC98" s="52"/>
      <c r="GXD98" s="52"/>
      <c r="GXE98" s="52"/>
      <c r="GXF98" s="52"/>
      <c r="GXG98" s="52"/>
      <c r="GXH98" s="52"/>
      <c r="GXI98" s="52"/>
      <c r="GXJ98" s="52"/>
      <c r="GXK98" s="52"/>
      <c r="GXL98" s="52"/>
      <c r="GXM98" s="52"/>
      <c r="GXN98" s="52"/>
      <c r="GXO98" s="52"/>
      <c r="GXP98" s="52"/>
      <c r="GXQ98" s="52"/>
      <c r="GXR98" s="52"/>
      <c r="GXS98" s="52"/>
      <c r="GXT98" s="52"/>
      <c r="GXU98" s="52"/>
      <c r="GXV98" s="52"/>
      <c r="GXW98" s="52"/>
      <c r="GXX98" s="52"/>
      <c r="GXY98" s="52"/>
      <c r="GXZ98" s="52"/>
      <c r="GYA98" s="52"/>
      <c r="GYB98" s="52"/>
      <c r="GYC98" s="52"/>
      <c r="GYD98" s="52"/>
      <c r="GYE98" s="52"/>
      <c r="GYF98" s="52"/>
      <c r="GYG98" s="52"/>
      <c r="GYH98" s="52"/>
      <c r="GYI98" s="52"/>
      <c r="GYJ98" s="52"/>
      <c r="GYK98" s="52"/>
      <c r="GYL98" s="52"/>
      <c r="GYM98" s="52"/>
      <c r="GYN98" s="52"/>
      <c r="GYO98" s="52"/>
      <c r="GYP98" s="52"/>
      <c r="GYQ98" s="52"/>
      <c r="GYR98" s="52"/>
      <c r="GYS98" s="52"/>
      <c r="GYT98" s="52"/>
      <c r="GYU98" s="52"/>
      <c r="GYV98" s="52"/>
      <c r="GYW98" s="52"/>
      <c r="GYX98" s="52"/>
      <c r="GYY98" s="52"/>
      <c r="GYZ98" s="52"/>
      <c r="GZA98" s="52"/>
      <c r="GZB98" s="52"/>
      <c r="GZC98" s="52"/>
      <c r="GZD98" s="52"/>
      <c r="GZE98" s="52"/>
      <c r="GZF98" s="52"/>
      <c r="GZG98" s="52"/>
      <c r="GZH98" s="52"/>
      <c r="GZI98" s="52"/>
      <c r="GZJ98" s="52"/>
      <c r="GZK98" s="52"/>
      <c r="GZL98" s="52"/>
      <c r="GZM98" s="52"/>
      <c r="GZN98" s="52"/>
      <c r="GZO98" s="52"/>
      <c r="GZP98" s="52"/>
      <c r="GZQ98" s="52"/>
      <c r="GZR98" s="52"/>
      <c r="GZS98" s="52"/>
      <c r="GZT98" s="52"/>
      <c r="GZU98" s="52"/>
      <c r="GZV98" s="52"/>
      <c r="GZW98" s="52"/>
      <c r="GZX98" s="52"/>
      <c r="GZY98" s="52"/>
      <c r="GZZ98" s="52"/>
      <c r="HAA98" s="52"/>
      <c r="HAB98" s="52"/>
      <c r="HAC98" s="52"/>
      <c r="HAD98" s="52"/>
      <c r="HAE98" s="52"/>
      <c r="HAF98" s="52"/>
      <c r="HAG98" s="52"/>
      <c r="HAH98" s="52"/>
      <c r="HAI98" s="52"/>
      <c r="HAJ98" s="52"/>
      <c r="HAK98" s="52"/>
      <c r="HAL98" s="52"/>
      <c r="HAM98" s="52"/>
      <c r="HAN98" s="52"/>
      <c r="HAO98" s="52"/>
      <c r="HAP98" s="52"/>
      <c r="HAQ98" s="52"/>
      <c r="HAR98" s="52"/>
      <c r="HAS98" s="52"/>
      <c r="HAT98" s="52"/>
      <c r="HAU98" s="52"/>
      <c r="HAV98" s="52"/>
      <c r="HAW98" s="52"/>
      <c r="HAX98" s="52"/>
      <c r="HAY98" s="52"/>
      <c r="HAZ98" s="52"/>
      <c r="HBA98" s="52"/>
      <c r="HBB98" s="52"/>
      <c r="HBC98" s="52"/>
      <c r="HBD98" s="52"/>
      <c r="HBE98" s="52"/>
      <c r="HBF98" s="52"/>
      <c r="HBG98" s="52"/>
      <c r="HBH98" s="52"/>
      <c r="HBI98" s="52"/>
      <c r="HBJ98" s="52"/>
      <c r="HBK98" s="52"/>
      <c r="HBL98" s="52"/>
      <c r="HBM98" s="52"/>
      <c r="HBN98" s="52"/>
      <c r="HBO98" s="52"/>
      <c r="HBP98" s="52"/>
      <c r="HBQ98" s="52"/>
      <c r="HBR98" s="52"/>
      <c r="HBS98" s="52"/>
      <c r="HBT98" s="52"/>
      <c r="HBU98" s="52"/>
      <c r="HBV98" s="52"/>
      <c r="HBW98" s="52"/>
      <c r="HBX98" s="52"/>
      <c r="HBY98" s="52"/>
      <c r="HBZ98" s="52"/>
      <c r="HCA98" s="52"/>
      <c r="HCB98" s="52"/>
      <c r="HCC98" s="52"/>
      <c r="HCD98" s="52"/>
      <c r="HCE98" s="52"/>
      <c r="HCF98" s="52"/>
      <c r="HCG98" s="52"/>
      <c r="HCH98" s="52"/>
      <c r="HCI98" s="52"/>
      <c r="HCJ98" s="52"/>
      <c r="HCK98" s="52"/>
      <c r="HCL98" s="52"/>
      <c r="HCM98" s="52"/>
      <c r="HCN98" s="52"/>
      <c r="HCO98" s="52"/>
      <c r="HCP98" s="52"/>
      <c r="HCQ98" s="52"/>
      <c r="HCR98" s="52"/>
      <c r="HCS98" s="52"/>
      <c r="HCT98" s="52"/>
      <c r="HCU98" s="52"/>
      <c r="HCV98" s="52"/>
      <c r="HCW98" s="52"/>
      <c r="HCX98" s="52"/>
      <c r="HCY98" s="52"/>
      <c r="HCZ98" s="52"/>
      <c r="HDA98" s="52"/>
      <c r="HDB98" s="52"/>
      <c r="HDC98" s="52"/>
      <c r="HDD98" s="52"/>
      <c r="HDE98" s="52"/>
      <c r="HDF98" s="52"/>
      <c r="HDG98" s="52"/>
      <c r="HDH98" s="52"/>
      <c r="HDI98" s="52"/>
      <c r="HDJ98" s="52"/>
      <c r="HDK98" s="52"/>
      <c r="HDL98" s="52"/>
      <c r="HDM98" s="52"/>
      <c r="HDN98" s="52"/>
      <c r="HDO98" s="52"/>
      <c r="HDP98" s="52"/>
      <c r="HDQ98" s="52"/>
      <c r="HDR98" s="52"/>
      <c r="HDS98" s="52"/>
      <c r="HDT98" s="52"/>
      <c r="HDU98" s="52"/>
      <c r="HDV98" s="52"/>
      <c r="HDW98" s="52"/>
      <c r="HDX98" s="52"/>
      <c r="HDY98" s="52"/>
      <c r="HDZ98" s="52"/>
      <c r="HEA98" s="52"/>
      <c r="HEB98" s="52"/>
      <c r="HEC98" s="52"/>
      <c r="HED98" s="52"/>
      <c r="HEE98" s="52"/>
      <c r="HEF98" s="52"/>
      <c r="HEG98" s="52"/>
      <c r="HEH98" s="52"/>
      <c r="HEI98" s="52"/>
      <c r="HEJ98" s="52"/>
      <c r="HEK98" s="52"/>
      <c r="HEL98" s="52"/>
      <c r="HEM98" s="52"/>
      <c r="HEN98" s="52"/>
      <c r="HEO98" s="52"/>
      <c r="HEP98" s="52"/>
      <c r="HEQ98" s="52"/>
      <c r="HER98" s="52"/>
      <c r="HES98" s="52"/>
      <c r="HET98" s="52"/>
      <c r="HEU98" s="52"/>
      <c r="HEV98" s="52"/>
      <c r="HEW98" s="52"/>
      <c r="HEX98" s="52"/>
      <c r="HEY98" s="52"/>
      <c r="HEZ98" s="52"/>
      <c r="HFA98" s="52"/>
      <c r="HFB98" s="52"/>
      <c r="HFC98" s="52"/>
      <c r="HFD98" s="52"/>
      <c r="HFE98" s="52"/>
      <c r="HFF98" s="52"/>
      <c r="HFG98" s="52"/>
      <c r="HFH98" s="52"/>
      <c r="HFI98" s="52"/>
      <c r="HFJ98" s="52"/>
      <c r="HFK98" s="52"/>
      <c r="HFL98" s="52"/>
      <c r="HFM98" s="52"/>
      <c r="HFN98" s="52"/>
      <c r="HFO98" s="52"/>
      <c r="HFP98" s="52"/>
      <c r="HFQ98" s="52"/>
      <c r="HFR98" s="52"/>
      <c r="HFS98" s="52"/>
      <c r="HFT98" s="52"/>
      <c r="HFU98" s="52"/>
      <c r="HFV98" s="52"/>
      <c r="HFW98" s="52"/>
      <c r="HFX98" s="52"/>
      <c r="HFY98" s="52"/>
      <c r="HFZ98" s="52"/>
      <c r="HGA98" s="52"/>
      <c r="HGB98" s="52"/>
      <c r="HGC98" s="52"/>
      <c r="HGD98" s="52"/>
      <c r="HGE98" s="52"/>
      <c r="HGF98" s="52"/>
      <c r="HGG98" s="52"/>
      <c r="HGH98" s="52"/>
      <c r="HGI98" s="52"/>
      <c r="HGJ98" s="52"/>
      <c r="HGK98" s="52"/>
      <c r="HGL98" s="52"/>
      <c r="HGM98" s="52"/>
      <c r="HGN98" s="52"/>
      <c r="HGO98" s="52"/>
      <c r="HGP98" s="52"/>
      <c r="HGQ98" s="52"/>
      <c r="HGR98" s="52"/>
      <c r="HGS98" s="52"/>
      <c r="HGT98" s="52"/>
      <c r="HGU98" s="52"/>
      <c r="HGV98" s="52"/>
      <c r="HGW98" s="52"/>
      <c r="HGX98" s="52"/>
      <c r="HGY98" s="52"/>
      <c r="HGZ98" s="52"/>
      <c r="HHA98" s="52"/>
      <c r="HHB98" s="52"/>
      <c r="HHC98" s="52"/>
      <c r="HHD98" s="52"/>
      <c r="HHE98" s="52"/>
      <c r="HHF98" s="52"/>
      <c r="HHG98" s="52"/>
      <c r="HHH98" s="52"/>
      <c r="HHI98" s="52"/>
      <c r="HHJ98" s="52"/>
      <c r="HHK98" s="52"/>
      <c r="HHL98" s="52"/>
      <c r="HHM98" s="52"/>
      <c r="HHN98" s="52"/>
      <c r="HHO98" s="52"/>
      <c r="HHP98" s="52"/>
      <c r="HHQ98" s="52"/>
      <c r="HHR98" s="52"/>
      <c r="HHS98" s="52"/>
      <c r="HHT98" s="52"/>
      <c r="HHU98" s="52"/>
      <c r="HHV98" s="52"/>
      <c r="HHW98" s="52"/>
      <c r="HHX98" s="52"/>
      <c r="HHY98" s="52"/>
      <c r="HHZ98" s="52"/>
      <c r="HIA98" s="52"/>
      <c r="HIB98" s="52"/>
      <c r="HIC98" s="52"/>
      <c r="HID98" s="52"/>
      <c r="HIE98" s="52"/>
      <c r="HIF98" s="52"/>
      <c r="HIG98" s="52"/>
      <c r="HIH98" s="52"/>
      <c r="HII98" s="52"/>
      <c r="HIJ98" s="52"/>
      <c r="HIK98" s="52"/>
      <c r="HIL98" s="52"/>
      <c r="HIM98" s="52"/>
      <c r="HIN98" s="52"/>
      <c r="HIO98" s="52"/>
      <c r="HIP98" s="52"/>
      <c r="HIQ98" s="52"/>
      <c r="HIR98" s="52"/>
      <c r="HIS98" s="52"/>
      <c r="HIT98" s="52"/>
      <c r="HIU98" s="52"/>
      <c r="HIV98" s="52"/>
      <c r="HIW98" s="52"/>
      <c r="HIX98" s="52"/>
      <c r="HIY98" s="52"/>
      <c r="HIZ98" s="52"/>
      <c r="HJA98" s="52"/>
      <c r="HJB98" s="52"/>
      <c r="HJC98" s="52"/>
      <c r="HJD98" s="52"/>
      <c r="HJE98" s="52"/>
      <c r="HJF98" s="52"/>
      <c r="HJG98" s="52"/>
      <c r="HJH98" s="52"/>
      <c r="HJI98" s="52"/>
      <c r="HJJ98" s="52"/>
      <c r="HJK98" s="52"/>
      <c r="HJL98" s="52"/>
      <c r="HJM98" s="52"/>
      <c r="HJN98" s="52"/>
      <c r="HJO98" s="52"/>
      <c r="HJP98" s="52"/>
      <c r="HJQ98" s="52"/>
      <c r="HJR98" s="52"/>
      <c r="HJS98" s="52"/>
      <c r="HJT98" s="52"/>
      <c r="HJU98" s="52"/>
      <c r="HJV98" s="52"/>
      <c r="HJW98" s="52"/>
      <c r="HJX98" s="52"/>
      <c r="HJY98" s="52"/>
      <c r="HJZ98" s="52"/>
      <c r="HKA98" s="52"/>
      <c r="HKB98" s="52"/>
      <c r="HKC98" s="52"/>
      <c r="HKD98" s="52"/>
      <c r="HKE98" s="52"/>
      <c r="HKF98" s="52"/>
      <c r="HKG98" s="52"/>
      <c r="HKH98" s="52"/>
      <c r="HKI98" s="52"/>
      <c r="HKJ98" s="52"/>
      <c r="HKK98" s="52"/>
      <c r="HKL98" s="52"/>
      <c r="HKM98" s="52"/>
      <c r="HKN98" s="52"/>
      <c r="HKO98" s="52"/>
      <c r="HKP98" s="52"/>
      <c r="HKQ98" s="52"/>
      <c r="HKR98" s="52"/>
      <c r="HKS98" s="52"/>
      <c r="HKT98" s="52"/>
      <c r="HKU98" s="52"/>
      <c r="HKV98" s="52"/>
      <c r="HKW98" s="52"/>
      <c r="HKX98" s="52"/>
      <c r="HKY98" s="52"/>
      <c r="HKZ98" s="52"/>
      <c r="HLA98" s="52"/>
      <c r="HLB98" s="52"/>
      <c r="HLC98" s="52"/>
      <c r="HLD98" s="52"/>
      <c r="HLE98" s="52"/>
      <c r="HLF98" s="52"/>
      <c r="HLG98" s="52"/>
      <c r="HLH98" s="52"/>
      <c r="HLI98" s="52"/>
      <c r="HLJ98" s="52"/>
      <c r="HLK98" s="52"/>
      <c r="HLL98" s="52"/>
      <c r="HLM98" s="52"/>
      <c r="HLN98" s="52"/>
      <c r="HLO98" s="52"/>
      <c r="HLP98" s="52"/>
      <c r="HLQ98" s="52"/>
      <c r="HLR98" s="52"/>
      <c r="HLS98" s="52"/>
      <c r="HLT98" s="52"/>
      <c r="HLU98" s="52"/>
      <c r="HLV98" s="52"/>
      <c r="HLW98" s="52"/>
      <c r="HLX98" s="52"/>
      <c r="HLY98" s="52"/>
      <c r="HLZ98" s="52"/>
      <c r="HMA98" s="52"/>
      <c r="HMB98" s="52"/>
      <c r="HMC98" s="52"/>
      <c r="HMD98" s="52"/>
      <c r="HME98" s="52"/>
      <c r="HMF98" s="52"/>
      <c r="HMG98" s="52"/>
      <c r="HMH98" s="52"/>
      <c r="HMI98" s="52"/>
      <c r="HMJ98" s="52"/>
      <c r="HMK98" s="52"/>
      <c r="HML98" s="52"/>
      <c r="HMM98" s="52"/>
      <c r="HMN98" s="52"/>
      <c r="HMO98" s="52"/>
      <c r="HMP98" s="52"/>
      <c r="HMQ98" s="52"/>
      <c r="HMR98" s="52"/>
      <c r="HMS98" s="52"/>
      <c r="HMT98" s="52"/>
      <c r="HMU98" s="52"/>
      <c r="HMV98" s="52"/>
      <c r="HMW98" s="52"/>
      <c r="HMX98" s="52"/>
      <c r="HMY98" s="52"/>
      <c r="HMZ98" s="52"/>
      <c r="HNA98" s="52"/>
      <c r="HNB98" s="52"/>
      <c r="HNC98" s="52"/>
      <c r="HND98" s="52"/>
      <c r="HNE98" s="52"/>
      <c r="HNF98" s="52"/>
      <c r="HNG98" s="52"/>
      <c r="HNH98" s="52"/>
      <c r="HNI98" s="52"/>
      <c r="HNJ98" s="52"/>
      <c r="HNK98" s="52"/>
      <c r="HNL98" s="52"/>
      <c r="HNM98" s="52"/>
      <c r="HNN98" s="52"/>
      <c r="HNO98" s="52"/>
      <c r="HNP98" s="52"/>
      <c r="HNQ98" s="52"/>
      <c r="HNR98" s="52"/>
      <c r="HNS98" s="52"/>
      <c r="HNT98" s="52"/>
      <c r="HNU98" s="52"/>
      <c r="HNV98" s="52"/>
      <c r="HNW98" s="52"/>
      <c r="HNX98" s="52"/>
      <c r="HNY98" s="52"/>
      <c r="HNZ98" s="52"/>
      <c r="HOA98" s="52"/>
      <c r="HOB98" s="52"/>
      <c r="HOC98" s="52"/>
      <c r="HOD98" s="52"/>
      <c r="HOE98" s="52"/>
      <c r="HOF98" s="52"/>
      <c r="HOG98" s="52"/>
      <c r="HOH98" s="52"/>
      <c r="HOI98" s="52"/>
      <c r="HOJ98" s="52"/>
      <c r="HOK98" s="52"/>
      <c r="HOL98" s="52"/>
      <c r="HOM98" s="52"/>
      <c r="HON98" s="52"/>
      <c r="HOO98" s="52"/>
      <c r="HOP98" s="52"/>
      <c r="HOQ98" s="52"/>
      <c r="HOR98" s="52"/>
      <c r="HOS98" s="52"/>
      <c r="HOT98" s="52"/>
      <c r="HOU98" s="52"/>
      <c r="HOV98" s="52"/>
      <c r="HOW98" s="52"/>
      <c r="HOX98" s="52"/>
      <c r="HOY98" s="52"/>
      <c r="HOZ98" s="52"/>
      <c r="HPA98" s="52"/>
      <c r="HPB98" s="52"/>
      <c r="HPC98" s="52"/>
      <c r="HPD98" s="52"/>
      <c r="HPE98" s="52"/>
      <c r="HPF98" s="52"/>
      <c r="HPG98" s="52"/>
      <c r="HPH98" s="52"/>
      <c r="HPI98" s="52"/>
      <c r="HPJ98" s="52"/>
      <c r="HPK98" s="52"/>
      <c r="HPL98" s="52"/>
      <c r="HPM98" s="52"/>
      <c r="HPN98" s="52"/>
      <c r="HPO98" s="52"/>
      <c r="HPP98" s="52"/>
      <c r="HPQ98" s="52"/>
      <c r="HPR98" s="52"/>
      <c r="HPS98" s="52"/>
      <c r="HPT98" s="52"/>
      <c r="HPU98" s="52"/>
      <c r="HPV98" s="52"/>
      <c r="HPW98" s="52"/>
      <c r="HPX98" s="52"/>
      <c r="HPY98" s="52"/>
      <c r="HPZ98" s="52"/>
      <c r="HQA98" s="52"/>
      <c r="HQB98" s="52"/>
      <c r="HQC98" s="52"/>
      <c r="HQD98" s="52"/>
      <c r="HQE98" s="52"/>
      <c r="HQF98" s="52"/>
      <c r="HQG98" s="52"/>
      <c r="HQH98" s="52"/>
      <c r="HQI98" s="52"/>
      <c r="HQJ98" s="52"/>
      <c r="HQK98" s="52"/>
      <c r="HQL98" s="52"/>
      <c r="HQM98" s="52"/>
      <c r="HQN98" s="52"/>
      <c r="HQO98" s="52"/>
      <c r="HQP98" s="52"/>
      <c r="HQQ98" s="52"/>
      <c r="HQR98" s="52"/>
      <c r="HQS98" s="52"/>
      <c r="HQT98" s="52"/>
      <c r="HQU98" s="52"/>
      <c r="HQV98" s="52"/>
      <c r="HQW98" s="52"/>
      <c r="HQX98" s="52"/>
      <c r="HQY98" s="52"/>
      <c r="HQZ98" s="52"/>
      <c r="HRA98" s="52"/>
      <c r="HRB98" s="52"/>
      <c r="HRC98" s="52"/>
      <c r="HRD98" s="52"/>
      <c r="HRE98" s="52"/>
      <c r="HRF98" s="52"/>
      <c r="HRG98" s="52"/>
      <c r="HRH98" s="52"/>
      <c r="HRI98" s="52"/>
      <c r="HRJ98" s="52"/>
      <c r="HRK98" s="52"/>
      <c r="HRL98" s="52"/>
      <c r="HRM98" s="52"/>
      <c r="HRN98" s="52"/>
      <c r="HRO98" s="52"/>
      <c r="HRP98" s="52"/>
      <c r="HRQ98" s="52"/>
      <c r="HRR98" s="52"/>
      <c r="HRS98" s="52"/>
      <c r="HRT98" s="52"/>
      <c r="HRU98" s="52"/>
      <c r="HRV98" s="52"/>
      <c r="HRW98" s="52"/>
      <c r="HRX98" s="52"/>
      <c r="HRY98" s="52"/>
      <c r="HRZ98" s="52"/>
      <c r="HSA98" s="52"/>
      <c r="HSB98" s="52"/>
      <c r="HSC98" s="52"/>
      <c r="HSD98" s="52"/>
      <c r="HSE98" s="52"/>
      <c r="HSF98" s="52"/>
      <c r="HSG98" s="52"/>
      <c r="HSH98" s="52"/>
      <c r="HSI98" s="52"/>
      <c r="HSJ98" s="52"/>
      <c r="HSK98" s="52"/>
      <c r="HSL98" s="52"/>
      <c r="HSM98" s="52"/>
      <c r="HSN98" s="52"/>
      <c r="HSO98" s="52"/>
      <c r="HSP98" s="52"/>
      <c r="HSQ98" s="52"/>
      <c r="HSR98" s="52"/>
      <c r="HSS98" s="52"/>
      <c r="HST98" s="52"/>
      <c r="HSU98" s="52"/>
      <c r="HSV98" s="52"/>
      <c r="HSW98" s="52"/>
      <c r="HSX98" s="52"/>
      <c r="HSY98" s="52"/>
      <c r="HSZ98" s="52"/>
      <c r="HTA98" s="52"/>
      <c r="HTB98" s="52"/>
      <c r="HTC98" s="52"/>
      <c r="HTD98" s="52"/>
      <c r="HTE98" s="52"/>
      <c r="HTF98" s="52"/>
      <c r="HTG98" s="52"/>
      <c r="HTH98" s="52"/>
      <c r="HTI98" s="52"/>
      <c r="HTJ98" s="52"/>
      <c r="HTK98" s="52"/>
      <c r="HTL98" s="52"/>
      <c r="HTM98" s="52"/>
      <c r="HTN98" s="52"/>
      <c r="HTO98" s="52"/>
      <c r="HTP98" s="52"/>
      <c r="HTQ98" s="52"/>
      <c r="HTR98" s="52"/>
      <c r="HTS98" s="52"/>
      <c r="HTT98" s="52"/>
      <c r="HTU98" s="52"/>
      <c r="HTV98" s="52"/>
      <c r="HTW98" s="52"/>
      <c r="HTX98" s="52"/>
      <c r="HTY98" s="52"/>
      <c r="HTZ98" s="52"/>
      <c r="HUA98" s="52"/>
      <c r="HUB98" s="52"/>
      <c r="HUC98" s="52"/>
      <c r="HUD98" s="52"/>
      <c r="HUE98" s="52"/>
      <c r="HUF98" s="52"/>
      <c r="HUG98" s="52"/>
      <c r="HUH98" s="52"/>
      <c r="HUI98" s="52"/>
      <c r="HUJ98" s="52"/>
      <c r="HUK98" s="52"/>
      <c r="HUL98" s="52"/>
      <c r="HUM98" s="52"/>
      <c r="HUN98" s="52"/>
      <c r="HUO98" s="52"/>
      <c r="HUP98" s="52"/>
      <c r="HUQ98" s="52"/>
      <c r="HUR98" s="52"/>
      <c r="HUS98" s="52"/>
      <c r="HUT98" s="52"/>
      <c r="HUU98" s="52"/>
      <c r="HUV98" s="52"/>
      <c r="HUW98" s="52"/>
      <c r="HUX98" s="52"/>
      <c r="HUY98" s="52"/>
      <c r="HUZ98" s="52"/>
      <c r="HVA98" s="52"/>
      <c r="HVB98" s="52"/>
      <c r="HVC98" s="52"/>
      <c r="HVD98" s="52"/>
      <c r="HVE98" s="52"/>
      <c r="HVF98" s="52"/>
      <c r="HVG98" s="52"/>
      <c r="HVH98" s="52"/>
      <c r="HVI98" s="52"/>
      <c r="HVJ98" s="52"/>
      <c r="HVK98" s="52"/>
      <c r="HVL98" s="52"/>
      <c r="HVM98" s="52"/>
      <c r="HVN98" s="52"/>
      <c r="HVO98" s="52"/>
      <c r="HVP98" s="52"/>
      <c r="HVQ98" s="52"/>
      <c r="HVR98" s="52"/>
      <c r="HVS98" s="52"/>
      <c r="HVT98" s="52"/>
      <c r="HVU98" s="52"/>
      <c r="HVV98" s="52"/>
      <c r="HVW98" s="52"/>
      <c r="HVX98" s="52"/>
      <c r="HVY98" s="52"/>
      <c r="HVZ98" s="52"/>
      <c r="HWA98" s="52"/>
      <c r="HWB98" s="52"/>
      <c r="HWC98" s="52"/>
      <c r="HWD98" s="52"/>
      <c r="HWE98" s="52"/>
      <c r="HWF98" s="52"/>
      <c r="HWG98" s="52"/>
      <c r="HWH98" s="52"/>
      <c r="HWI98" s="52"/>
      <c r="HWJ98" s="52"/>
      <c r="HWK98" s="52"/>
      <c r="HWL98" s="52"/>
      <c r="HWM98" s="52"/>
      <c r="HWN98" s="52"/>
      <c r="HWO98" s="52"/>
      <c r="HWP98" s="52"/>
      <c r="HWQ98" s="52"/>
      <c r="HWR98" s="52"/>
      <c r="HWS98" s="52"/>
      <c r="HWT98" s="52"/>
      <c r="HWU98" s="52"/>
      <c r="HWV98" s="52"/>
      <c r="HWW98" s="52"/>
      <c r="HWX98" s="52"/>
      <c r="HWY98" s="52"/>
      <c r="HWZ98" s="52"/>
      <c r="HXA98" s="52"/>
      <c r="HXB98" s="52"/>
      <c r="HXC98" s="52"/>
      <c r="HXD98" s="52"/>
      <c r="HXE98" s="52"/>
      <c r="HXF98" s="52"/>
      <c r="HXG98" s="52"/>
      <c r="HXH98" s="52"/>
      <c r="HXI98" s="52"/>
      <c r="HXJ98" s="52"/>
      <c r="HXK98" s="52"/>
      <c r="HXL98" s="52"/>
      <c r="HXM98" s="52"/>
      <c r="HXN98" s="52"/>
      <c r="HXO98" s="52"/>
      <c r="HXP98" s="52"/>
      <c r="HXQ98" s="52"/>
      <c r="HXR98" s="52"/>
      <c r="HXS98" s="52"/>
      <c r="HXT98" s="52"/>
      <c r="HXU98" s="52"/>
      <c r="HXV98" s="52"/>
      <c r="HXW98" s="52"/>
      <c r="HXX98" s="52"/>
      <c r="HXY98" s="52"/>
      <c r="HXZ98" s="52"/>
      <c r="HYA98" s="52"/>
      <c r="HYB98" s="52"/>
      <c r="HYC98" s="52"/>
      <c r="HYD98" s="52"/>
      <c r="HYE98" s="52"/>
      <c r="HYF98" s="52"/>
      <c r="HYG98" s="52"/>
      <c r="HYH98" s="52"/>
      <c r="HYI98" s="52"/>
      <c r="HYJ98" s="52"/>
      <c r="HYK98" s="52"/>
      <c r="HYL98" s="52"/>
      <c r="HYM98" s="52"/>
      <c r="HYN98" s="52"/>
      <c r="HYO98" s="52"/>
      <c r="HYP98" s="52"/>
      <c r="HYQ98" s="52"/>
      <c r="HYR98" s="52"/>
      <c r="HYS98" s="52"/>
      <c r="HYT98" s="52"/>
      <c r="HYU98" s="52"/>
      <c r="HYV98" s="52"/>
      <c r="HYW98" s="52"/>
      <c r="HYX98" s="52"/>
      <c r="HYY98" s="52"/>
      <c r="HYZ98" s="52"/>
      <c r="HZA98" s="52"/>
      <c r="HZB98" s="52"/>
      <c r="HZC98" s="52"/>
      <c r="HZD98" s="52"/>
      <c r="HZE98" s="52"/>
      <c r="HZF98" s="52"/>
      <c r="HZG98" s="52"/>
      <c r="HZH98" s="52"/>
      <c r="HZI98" s="52"/>
      <c r="HZJ98" s="52"/>
      <c r="HZK98" s="52"/>
      <c r="HZL98" s="52"/>
      <c r="HZM98" s="52"/>
      <c r="HZN98" s="52"/>
      <c r="HZO98" s="52"/>
      <c r="HZP98" s="52"/>
      <c r="HZQ98" s="52"/>
      <c r="HZR98" s="52"/>
      <c r="HZS98" s="52"/>
      <c r="HZT98" s="52"/>
      <c r="HZU98" s="52"/>
      <c r="HZV98" s="52"/>
      <c r="HZW98" s="52"/>
      <c r="HZX98" s="52"/>
      <c r="HZY98" s="52"/>
      <c r="HZZ98" s="52"/>
      <c r="IAA98" s="52"/>
      <c r="IAB98" s="52"/>
      <c r="IAC98" s="52"/>
      <c r="IAD98" s="52"/>
      <c r="IAE98" s="52"/>
      <c r="IAF98" s="52"/>
      <c r="IAG98" s="52"/>
      <c r="IAH98" s="52"/>
      <c r="IAI98" s="52"/>
      <c r="IAJ98" s="52"/>
      <c r="IAK98" s="52"/>
      <c r="IAL98" s="52"/>
      <c r="IAM98" s="52"/>
      <c r="IAN98" s="52"/>
      <c r="IAO98" s="52"/>
      <c r="IAP98" s="52"/>
      <c r="IAQ98" s="52"/>
      <c r="IAR98" s="52"/>
      <c r="IAS98" s="52"/>
      <c r="IAT98" s="52"/>
      <c r="IAU98" s="52"/>
      <c r="IAV98" s="52"/>
      <c r="IAW98" s="52"/>
      <c r="IAX98" s="52"/>
      <c r="IAY98" s="52"/>
      <c r="IAZ98" s="52"/>
      <c r="IBA98" s="52"/>
      <c r="IBB98" s="52"/>
      <c r="IBC98" s="52"/>
      <c r="IBD98" s="52"/>
      <c r="IBE98" s="52"/>
      <c r="IBF98" s="52"/>
      <c r="IBG98" s="52"/>
      <c r="IBH98" s="52"/>
      <c r="IBI98" s="52"/>
      <c r="IBJ98" s="52"/>
      <c r="IBK98" s="52"/>
      <c r="IBL98" s="52"/>
      <c r="IBM98" s="52"/>
      <c r="IBN98" s="52"/>
      <c r="IBO98" s="52"/>
      <c r="IBP98" s="52"/>
      <c r="IBQ98" s="52"/>
      <c r="IBR98" s="52"/>
      <c r="IBS98" s="52"/>
      <c r="IBT98" s="52"/>
      <c r="IBU98" s="52"/>
      <c r="IBV98" s="52"/>
      <c r="IBW98" s="52"/>
      <c r="IBX98" s="52"/>
      <c r="IBY98" s="52"/>
      <c r="IBZ98" s="52"/>
      <c r="ICA98" s="52"/>
      <c r="ICB98" s="52"/>
      <c r="ICC98" s="52"/>
      <c r="ICD98" s="52"/>
      <c r="ICE98" s="52"/>
      <c r="ICF98" s="52"/>
      <c r="ICG98" s="52"/>
      <c r="ICH98" s="52"/>
      <c r="ICI98" s="52"/>
      <c r="ICJ98" s="52"/>
      <c r="ICK98" s="52"/>
      <c r="ICL98" s="52"/>
      <c r="ICM98" s="52"/>
      <c r="ICN98" s="52"/>
      <c r="ICO98" s="52"/>
      <c r="ICP98" s="52"/>
      <c r="ICQ98" s="52"/>
      <c r="ICR98" s="52"/>
      <c r="ICS98" s="52"/>
      <c r="ICT98" s="52"/>
      <c r="ICU98" s="52"/>
      <c r="ICV98" s="52"/>
      <c r="ICW98" s="52"/>
      <c r="ICX98" s="52"/>
      <c r="ICY98" s="52"/>
      <c r="ICZ98" s="52"/>
      <c r="IDA98" s="52"/>
      <c r="IDB98" s="52"/>
      <c r="IDC98" s="52"/>
      <c r="IDD98" s="52"/>
      <c r="IDE98" s="52"/>
      <c r="IDF98" s="52"/>
      <c r="IDG98" s="52"/>
      <c r="IDH98" s="52"/>
      <c r="IDI98" s="52"/>
      <c r="IDJ98" s="52"/>
      <c r="IDK98" s="52"/>
      <c r="IDL98" s="52"/>
      <c r="IDM98" s="52"/>
      <c r="IDN98" s="52"/>
      <c r="IDO98" s="52"/>
      <c r="IDP98" s="52"/>
      <c r="IDQ98" s="52"/>
      <c r="IDR98" s="52"/>
      <c r="IDS98" s="52"/>
      <c r="IDT98" s="52"/>
      <c r="IDU98" s="52"/>
      <c r="IDV98" s="52"/>
      <c r="IDW98" s="52"/>
      <c r="IDX98" s="52"/>
      <c r="IDY98" s="52"/>
      <c r="IDZ98" s="52"/>
      <c r="IEA98" s="52"/>
      <c r="IEB98" s="52"/>
      <c r="IEC98" s="52"/>
      <c r="IED98" s="52"/>
      <c r="IEE98" s="52"/>
      <c r="IEF98" s="52"/>
      <c r="IEG98" s="52"/>
      <c r="IEH98" s="52"/>
      <c r="IEI98" s="52"/>
      <c r="IEJ98" s="52"/>
      <c r="IEK98" s="52"/>
      <c r="IEL98" s="52"/>
      <c r="IEM98" s="52"/>
      <c r="IEN98" s="52"/>
      <c r="IEO98" s="52"/>
      <c r="IEP98" s="52"/>
      <c r="IEQ98" s="52"/>
      <c r="IER98" s="52"/>
      <c r="IES98" s="52"/>
      <c r="IET98" s="52"/>
      <c r="IEU98" s="52"/>
      <c r="IEV98" s="52"/>
      <c r="IEW98" s="52"/>
      <c r="IEX98" s="52"/>
      <c r="IEY98" s="52"/>
      <c r="IEZ98" s="52"/>
      <c r="IFA98" s="52"/>
      <c r="IFB98" s="52"/>
      <c r="IFC98" s="52"/>
      <c r="IFD98" s="52"/>
      <c r="IFE98" s="52"/>
      <c r="IFF98" s="52"/>
      <c r="IFG98" s="52"/>
      <c r="IFH98" s="52"/>
      <c r="IFI98" s="52"/>
      <c r="IFJ98" s="52"/>
      <c r="IFK98" s="52"/>
      <c r="IFL98" s="52"/>
      <c r="IFM98" s="52"/>
      <c r="IFN98" s="52"/>
      <c r="IFO98" s="52"/>
      <c r="IFP98" s="52"/>
      <c r="IFQ98" s="52"/>
      <c r="IFR98" s="52"/>
      <c r="IFS98" s="52"/>
      <c r="IFT98" s="52"/>
      <c r="IFU98" s="52"/>
      <c r="IFV98" s="52"/>
      <c r="IFW98" s="52"/>
      <c r="IFX98" s="52"/>
      <c r="IFY98" s="52"/>
      <c r="IFZ98" s="52"/>
      <c r="IGA98" s="52"/>
      <c r="IGB98" s="52"/>
      <c r="IGC98" s="52"/>
      <c r="IGD98" s="52"/>
      <c r="IGE98" s="52"/>
      <c r="IGF98" s="52"/>
      <c r="IGG98" s="52"/>
      <c r="IGH98" s="52"/>
      <c r="IGI98" s="52"/>
      <c r="IGJ98" s="52"/>
      <c r="IGK98" s="52"/>
      <c r="IGL98" s="52"/>
      <c r="IGM98" s="52"/>
      <c r="IGN98" s="52"/>
      <c r="IGO98" s="52"/>
      <c r="IGP98" s="52"/>
      <c r="IGQ98" s="52"/>
      <c r="IGR98" s="52"/>
      <c r="IGS98" s="52"/>
      <c r="IGT98" s="52"/>
      <c r="IGU98" s="52"/>
      <c r="IGV98" s="52"/>
      <c r="IGW98" s="52"/>
      <c r="IGX98" s="52"/>
      <c r="IGY98" s="52"/>
      <c r="IGZ98" s="52"/>
      <c r="IHA98" s="52"/>
      <c r="IHB98" s="52"/>
      <c r="IHC98" s="52"/>
      <c r="IHD98" s="52"/>
      <c r="IHE98" s="52"/>
      <c r="IHF98" s="52"/>
      <c r="IHG98" s="52"/>
      <c r="IHH98" s="52"/>
      <c r="IHI98" s="52"/>
      <c r="IHJ98" s="52"/>
      <c r="IHK98" s="52"/>
      <c r="IHL98" s="52"/>
      <c r="IHM98" s="52"/>
      <c r="IHN98" s="52"/>
      <c r="IHO98" s="52"/>
      <c r="IHP98" s="52"/>
      <c r="IHQ98" s="52"/>
      <c r="IHR98" s="52"/>
      <c r="IHS98" s="52"/>
      <c r="IHT98" s="52"/>
      <c r="IHU98" s="52"/>
      <c r="IHV98" s="52"/>
      <c r="IHW98" s="52"/>
      <c r="IHX98" s="52"/>
      <c r="IHY98" s="52"/>
      <c r="IHZ98" s="52"/>
      <c r="IIA98" s="52"/>
      <c r="IIB98" s="52"/>
      <c r="IIC98" s="52"/>
      <c r="IID98" s="52"/>
      <c r="IIE98" s="52"/>
      <c r="IIF98" s="52"/>
      <c r="IIG98" s="52"/>
      <c r="IIH98" s="52"/>
      <c r="III98" s="52"/>
      <c r="IIJ98" s="52"/>
      <c r="IIK98" s="52"/>
      <c r="IIL98" s="52"/>
      <c r="IIM98" s="52"/>
      <c r="IIN98" s="52"/>
      <c r="IIO98" s="52"/>
      <c r="IIP98" s="52"/>
      <c r="IIQ98" s="52"/>
      <c r="IIR98" s="52"/>
      <c r="IIS98" s="52"/>
      <c r="IIT98" s="52"/>
      <c r="IIU98" s="52"/>
      <c r="IIV98" s="52"/>
      <c r="IIW98" s="52"/>
      <c r="IIX98" s="52"/>
      <c r="IIY98" s="52"/>
      <c r="IIZ98" s="52"/>
      <c r="IJA98" s="52"/>
      <c r="IJB98" s="52"/>
      <c r="IJC98" s="52"/>
      <c r="IJD98" s="52"/>
      <c r="IJE98" s="52"/>
      <c r="IJF98" s="52"/>
      <c r="IJG98" s="52"/>
      <c r="IJH98" s="52"/>
      <c r="IJI98" s="52"/>
      <c r="IJJ98" s="52"/>
      <c r="IJK98" s="52"/>
      <c r="IJL98" s="52"/>
      <c r="IJM98" s="52"/>
      <c r="IJN98" s="52"/>
      <c r="IJO98" s="52"/>
      <c r="IJP98" s="52"/>
      <c r="IJQ98" s="52"/>
      <c r="IJR98" s="52"/>
      <c r="IJS98" s="52"/>
      <c r="IJT98" s="52"/>
      <c r="IJU98" s="52"/>
      <c r="IJV98" s="52"/>
      <c r="IJW98" s="52"/>
      <c r="IJX98" s="52"/>
      <c r="IJY98" s="52"/>
      <c r="IJZ98" s="52"/>
      <c r="IKA98" s="52"/>
      <c r="IKB98" s="52"/>
      <c r="IKC98" s="52"/>
      <c r="IKD98" s="52"/>
      <c r="IKE98" s="52"/>
      <c r="IKF98" s="52"/>
      <c r="IKG98" s="52"/>
      <c r="IKH98" s="52"/>
      <c r="IKI98" s="52"/>
      <c r="IKJ98" s="52"/>
      <c r="IKK98" s="52"/>
      <c r="IKL98" s="52"/>
      <c r="IKM98" s="52"/>
      <c r="IKN98" s="52"/>
      <c r="IKO98" s="52"/>
      <c r="IKP98" s="52"/>
      <c r="IKQ98" s="52"/>
      <c r="IKR98" s="52"/>
      <c r="IKS98" s="52"/>
      <c r="IKT98" s="52"/>
      <c r="IKU98" s="52"/>
      <c r="IKV98" s="52"/>
      <c r="IKW98" s="52"/>
      <c r="IKX98" s="52"/>
      <c r="IKY98" s="52"/>
      <c r="IKZ98" s="52"/>
      <c r="ILA98" s="52"/>
      <c r="ILB98" s="52"/>
      <c r="ILC98" s="52"/>
      <c r="ILD98" s="52"/>
      <c r="ILE98" s="52"/>
      <c r="ILF98" s="52"/>
      <c r="ILG98" s="52"/>
      <c r="ILH98" s="52"/>
      <c r="ILI98" s="52"/>
      <c r="ILJ98" s="52"/>
      <c r="ILK98" s="52"/>
      <c r="ILL98" s="52"/>
      <c r="ILM98" s="52"/>
      <c r="ILN98" s="52"/>
      <c r="ILO98" s="52"/>
      <c r="ILP98" s="52"/>
      <c r="ILQ98" s="52"/>
      <c r="ILR98" s="52"/>
      <c r="ILS98" s="52"/>
      <c r="ILT98" s="52"/>
      <c r="ILU98" s="52"/>
      <c r="ILV98" s="52"/>
      <c r="ILW98" s="52"/>
      <c r="ILX98" s="52"/>
      <c r="ILY98" s="52"/>
      <c r="ILZ98" s="52"/>
      <c r="IMA98" s="52"/>
      <c r="IMB98" s="52"/>
      <c r="IMC98" s="52"/>
      <c r="IMD98" s="52"/>
      <c r="IME98" s="52"/>
      <c r="IMF98" s="52"/>
      <c r="IMG98" s="52"/>
      <c r="IMH98" s="52"/>
      <c r="IMI98" s="52"/>
      <c r="IMJ98" s="52"/>
      <c r="IMK98" s="52"/>
      <c r="IML98" s="52"/>
      <c r="IMM98" s="52"/>
      <c r="IMN98" s="52"/>
      <c r="IMO98" s="52"/>
      <c r="IMP98" s="52"/>
      <c r="IMQ98" s="52"/>
      <c r="IMR98" s="52"/>
      <c r="IMS98" s="52"/>
      <c r="IMT98" s="52"/>
      <c r="IMU98" s="52"/>
      <c r="IMV98" s="52"/>
      <c r="IMW98" s="52"/>
      <c r="IMX98" s="52"/>
      <c r="IMY98" s="52"/>
      <c r="IMZ98" s="52"/>
      <c r="INA98" s="52"/>
      <c r="INB98" s="52"/>
      <c r="INC98" s="52"/>
      <c r="IND98" s="52"/>
      <c r="INE98" s="52"/>
      <c r="INF98" s="52"/>
      <c r="ING98" s="52"/>
      <c r="INH98" s="52"/>
      <c r="INI98" s="52"/>
      <c r="INJ98" s="52"/>
      <c r="INK98" s="52"/>
      <c r="INL98" s="52"/>
      <c r="INM98" s="52"/>
      <c r="INN98" s="52"/>
      <c r="INO98" s="52"/>
      <c r="INP98" s="52"/>
      <c r="INQ98" s="52"/>
      <c r="INR98" s="52"/>
      <c r="INS98" s="52"/>
      <c r="INT98" s="52"/>
      <c r="INU98" s="52"/>
      <c r="INV98" s="52"/>
      <c r="INW98" s="52"/>
      <c r="INX98" s="52"/>
      <c r="INY98" s="52"/>
      <c r="INZ98" s="52"/>
      <c r="IOA98" s="52"/>
      <c r="IOB98" s="52"/>
      <c r="IOC98" s="52"/>
      <c r="IOD98" s="52"/>
      <c r="IOE98" s="52"/>
      <c r="IOF98" s="52"/>
      <c r="IOG98" s="52"/>
      <c r="IOH98" s="52"/>
      <c r="IOI98" s="52"/>
      <c r="IOJ98" s="52"/>
      <c r="IOK98" s="52"/>
      <c r="IOL98" s="52"/>
      <c r="IOM98" s="52"/>
      <c r="ION98" s="52"/>
      <c r="IOO98" s="52"/>
      <c r="IOP98" s="52"/>
      <c r="IOQ98" s="52"/>
      <c r="IOR98" s="52"/>
      <c r="IOS98" s="52"/>
      <c r="IOT98" s="52"/>
      <c r="IOU98" s="52"/>
      <c r="IOV98" s="52"/>
      <c r="IOW98" s="52"/>
      <c r="IOX98" s="52"/>
      <c r="IOY98" s="52"/>
      <c r="IOZ98" s="52"/>
      <c r="IPA98" s="52"/>
      <c r="IPB98" s="52"/>
      <c r="IPC98" s="52"/>
      <c r="IPD98" s="52"/>
      <c r="IPE98" s="52"/>
      <c r="IPF98" s="52"/>
      <c r="IPG98" s="52"/>
      <c r="IPH98" s="52"/>
      <c r="IPI98" s="52"/>
      <c r="IPJ98" s="52"/>
      <c r="IPK98" s="52"/>
      <c r="IPL98" s="52"/>
      <c r="IPM98" s="52"/>
      <c r="IPN98" s="52"/>
      <c r="IPO98" s="52"/>
      <c r="IPP98" s="52"/>
      <c r="IPQ98" s="52"/>
      <c r="IPR98" s="52"/>
      <c r="IPS98" s="52"/>
      <c r="IPT98" s="52"/>
      <c r="IPU98" s="52"/>
      <c r="IPV98" s="52"/>
      <c r="IPW98" s="52"/>
      <c r="IPX98" s="52"/>
      <c r="IPY98" s="52"/>
      <c r="IPZ98" s="52"/>
      <c r="IQA98" s="52"/>
      <c r="IQB98" s="52"/>
      <c r="IQC98" s="52"/>
      <c r="IQD98" s="52"/>
      <c r="IQE98" s="52"/>
      <c r="IQF98" s="52"/>
      <c r="IQG98" s="52"/>
      <c r="IQH98" s="52"/>
      <c r="IQI98" s="52"/>
      <c r="IQJ98" s="52"/>
      <c r="IQK98" s="52"/>
      <c r="IQL98" s="52"/>
      <c r="IQM98" s="52"/>
      <c r="IQN98" s="52"/>
      <c r="IQO98" s="52"/>
      <c r="IQP98" s="52"/>
      <c r="IQQ98" s="52"/>
      <c r="IQR98" s="52"/>
      <c r="IQS98" s="52"/>
      <c r="IQT98" s="52"/>
      <c r="IQU98" s="52"/>
      <c r="IQV98" s="52"/>
      <c r="IQW98" s="52"/>
      <c r="IQX98" s="52"/>
      <c r="IQY98" s="52"/>
      <c r="IQZ98" s="52"/>
      <c r="IRA98" s="52"/>
      <c r="IRB98" s="52"/>
      <c r="IRC98" s="52"/>
      <c r="IRD98" s="52"/>
      <c r="IRE98" s="52"/>
      <c r="IRF98" s="52"/>
      <c r="IRG98" s="52"/>
      <c r="IRH98" s="52"/>
      <c r="IRI98" s="52"/>
      <c r="IRJ98" s="52"/>
      <c r="IRK98" s="52"/>
      <c r="IRL98" s="52"/>
      <c r="IRM98" s="52"/>
      <c r="IRN98" s="52"/>
      <c r="IRO98" s="52"/>
      <c r="IRP98" s="52"/>
      <c r="IRQ98" s="52"/>
      <c r="IRR98" s="52"/>
      <c r="IRS98" s="52"/>
      <c r="IRT98" s="52"/>
      <c r="IRU98" s="52"/>
      <c r="IRV98" s="52"/>
      <c r="IRW98" s="52"/>
      <c r="IRX98" s="52"/>
      <c r="IRY98" s="52"/>
      <c r="IRZ98" s="52"/>
      <c r="ISA98" s="52"/>
      <c r="ISB98" s="52"/>
      <c r="ISC98" s="52"/>
      <c r="ISD98" s="52"/>
      <c r="ISE98" s="52"/>
      <c r="ISF98" s="52"/>
      <c r="ISG98" s="52"/>
      <c r="ISH98" s="52"/>
      <c r="ISI98" s="52"/>
      <c r="ISJ98" s="52"/>
      <c r="ISK98" s="52"/>
      <c r="ISL98" s="52"/>
      <c r="ISM98" s="52"/>
      <c r="ISN98" s="52"/>
      <c r="ISO98" s="52"/>
      <c r="ISP98" s="52"/>
      <c r="ISQ98" s="52"/>
      <c r="ISR98" s="52"/>
      <c r="ISS98" s="52"/>
      <c r="IST98" s="52"/>
      <c r="ISU98" s="52"/>
      <c r="ISV98" s="52"/>
      <c r="ISW98" s="52"/>
      <c r="ISX98" s="52"/>
      <c r="ISY98" s="52"/>
      <c r="ISZ98" s="52"/>
      <c r="ITA98" s="52"/>
      <c r="ITB98" s="52"/>
      <c r="ITC98" s="52"/>
      <c r="ITD98" s="52"/>
      <c r="ITE98" s="52"/>
      <c r="ITF98" s="52"/>
      <c r="ITG98" s="52"/>
      <c r="ITH98" s="52"/>
      <c r="ITI98" s="52"/>
      <c r="ITJ98" s="52"/>
      <c r="ITK98" s="52"/>
      <c r="ITL98" s="52"/>
      <c r="ITM98" s="52"/>
      <c r="ITN98" s="52"/>
      <c r="ITO98" s="52"/>
      <c r="ITP98" s="52"/>
      <c r="ITQ98" s="52"/>
      <c r="ITR98" s="52"/>
      <c r="ITS98" s="52"/>
      <c r="ITT98" s="52"/>
      <c r="ITU98" s="52"/>
      <c r="ITV98" s="52"/>
      <c r="ITW98" s="52"/>
      <c r="ITX98" s="52"/>
      <c r="ITY98" s="52"/>
      <c r="ITZ98" s="52"/>
      <c r="IUA98" s="52"/>
      <c r="IUB98" s="52"/>
      <c r="IUC98" s="52"/>
      <c r="IUD98" s="52"/>
      <c r="IUE98" s="52"/>
      <c r="IUF98" s="52"/>
      <c r="IUG98" s="52"/>
      <c r="IUH98" s="52"/>
      <c r="IUI98" s="52"/>
      <c r="IUJ98" s="52"/>
      <c r="IUK98" s="52"/>
      <c r="IUL98" s="52"/>
      <c r="IUM98" s="52"/>
      <c r="IUN98" s="52"/>
      <c r="IUO98" s="52"/>
      <c r="IUP98" s="52"/>
      <c r="IUQ98" s="52"/>
      <c r="IUR98" s="52"/>
      <c r="IUS98" s="52"/>
      <c r="IUT98" s="52"/>
      <c r="IUU98" s="52"/>
      <c r="IUV98" s="52"/>
      <c r="IUW98" s="52"/>
      <c r="IUX98" s="52"/>
      <c r="IUY98" s="52"/>
      <c r="IUZ98" s="52"/>
      <c r="IVA98" s="52"/>
      <c r="IVB98" s="52"/>
      <c r="IVC98" s="52"/>
      <c r="IVD98" s="52"/>
      <c r="IVE98" s="52"/>
      <c r="IVF98" s="52"/>
      <c r="IVG98" s="52"/>
      <c r="IVH98" s="52"/>
      <c r="IVI98" s="52"/>
      <c r="IVJ98" s="52"/>
      <c r="IVK98" s="52"/>
      <c r="IVL98" s="52"/>
      <c r="IVM98" s="52"/>
      <c r="IVN98" s="52"/>
      <c r="IVO98" s="52"/>
      <c r="IVP98" s="52"/>
      <c r="IVQ98" s="52"/>
      <c r="IVR98" s="52"/>
      <c r="IVS98" s="52"/>
      <c r="IVT98" s="52"/>
      <c r="IVU98" s="52"/>
      <c r="IVV98" s="52"/>
      <c r="IVW98" s="52"/>
      <c r="IVX98" s="52"/>
      <c r="IVY98" s="52"/>
      <c r="IVZ98" s="52"/>
      <c r="IWA98" s="52"/>
      <c r="IWB98" s="52"/>
      <c r="IWC98" s="52"/>
      <c r="IWD98" s="52"/>
      <c r="IWE98" s="52"/>
      <c r="IWF98" s="52"/>
      <c r="IWG98" s="52"/>
      <c r="IWH98" s="52"/>
      <c r="IWI98" s="52"/>
      <c r="IWJ98" s="52"/>
      <c r="IWK98" s="52"/>
      <c r="IWL98" s="52"/>
      <c r="IWM98" s="52"/>
      <c r="IWN98" s="52"/>
      <c r="IWO98" s="52"/>
      <c r="IWP98" s="52"/>
      <c r="IWQ98" s="52"/>
      <c r="IWR98" s="52"/>
      <c r="IWS98" s="52"/>
      <c r="IWT98" s="52"/>
      <c r="IWU98" s="52"/>
      <c r="IWV98" s="52"/>
      <c r="IWW98" s="52"/>
      <c r="IWX98" s="52"/>
      <c r="IWY98" s="52"/>
      <c r="IWZ98" s="52"/>
      <c r="IXA98" s="52"/>
      <c r="IXB98" s="52"/>
      <c r="IXC98" s="52"/>
      <c r="IXD98" s="52"/>
      <c r="IXE98" s="52"/>
      <c r="IXF98" s="52"/>
      <c r="IXG98" s="52"/>
      <c r="IXH98" s="52"/>
      <c r="IXI98" s="52"/>
      <c r="IXJ98" s="52"/>
      <c r="IXK98" s="52"/>
      <c r="IXL98" s="52"/>
      <c r="IXM98" s="52"/>
      <c r="IXN98" s="52"/>
      <c r="IXO98" s="52"/>
      <c r="IXP98" s="52"/>
      <c r="IXQ98" s="52"/>
      <c r="IXR98" s="52"/>
      <c r="IXS98" s="52"/>
      <c r="IXT98" s="52"/>
      <c r="IXU98" s="52"/>
      <c r="IXV98" s="52"/>
      <c r="IXW98" s="52"/>
      <c r="IXX98" s="52"/>
      <c r="IXY98" s="52"/>
      <c r="IXZ98" s="52"/>
      <c r="IYA98" s="52"/>
      <c r="IYB98" s="52"/>
      <c r="IYC98" s="52"/>
      <c r="IYD98" s="52"/>
      <c r="IYE98" s="52"/>
      <c r="IYF98" s="52"/>
      <c r="IYG98" s="52"/>
      <c r="IYH98" s="52"/>
      <c r="IYI98" s="52"/>
      <c r="IYJ98" s="52"/>
      <c r="IYK98" s="52"/>
      <c r="IYL98" s="52"/>
      <c r="IYM98" s="52"/>
      <c r="IYN98" s="52"/>
      <c r="IYO98" s="52"/>
      <c r="IYP98" s="52"/>
      <c r="IYQ98" s="52"/>
      <c r="IYR98" s="52"/>
      <c r="IYS98" s="52"/>
      <c r="IYT98" s="52"/>
      <c r="IYU98" s="52"/>
      <c r="IYV98" s="52"/>
      <c r="IYW98" s="52"/>
      <c r="IYX98" s="52"/>
      <c r="IYY98" s="52"/>
      <c r="IYZ98" s="52"/>
      <c r="IZA98" s="52"/>
      <c r="IZB98" s="52"/>
      <c r="IZC98" s="52"/>
      <c r="IZD98" s="52"/>
      <c r="IZE98" s="52"/>
      <c r="IZF98" s="52"/>
      <c r="IZG98" s="52"/>
      <c r="IZH98" s="52"/>
      <c r="IZI98" s="52"/>
      <c r="IZJ98" s="52"/>
      <c r="IZK98" s="52"/>
      <c r="IZL98" s="52"/>
      <c r="IZM98" s="52"/>
      <c r="IZN98" s="52"/>
      <c r="IZO98" s="52"/>
      <c r="IZP98" s="52"/>
      <c r="IZQ98" s="52"/>
      <c r="IZR98" s="52"/>
      <c r="IZS98" s="52"/>
      <c r="IZT98" s="52"/>
      <c r="IZU98" s="52"/>
      <c r="IZV98" s="52"/>
      <c r="IZW98" s="52"/>
      <c r="IZX98" s="52"/>
      <c r="IZY98" s="52"/>
      <c r="IZZ98" s="52"/>
      <c r="JAA98" s="52"/>
      <c r="JAB98" s="52"/>
      <c r="JAC98" s="52"/>
      <c r="JAD98" s="52"/>
      <c r="JAE98" s="52"/>
      <c r="JAF98" s="52"/>
      <c r="JAG98" s="52"/>
      <c r="JAH98" s="52"/>
      <c r="JAI98" s="52"/>
      <c r="JAJ98" s="52"/>
      <c r="JAK98" s="52"/>
      <c r="JAL98" s="52"/>
      <c r="JAM98" s="52"/>
      <c r="JAN98" s="52"/>
      <c r="JAO98" s="52"/>
      <c r="JAP98" s="52"/>
      <c r="JAQ98" s="52"/>
      <c r="JAR98" s="52"/>
      <c r="JAS98" s="52"/>
      <c r="JAT98" s="52"/>
      <c r="JAU98" s="52"/>
      <c r="JAV98" s="52"/>
      <c r="JAW98" s="52"/>
      <c r="JAX98" s="52"/>
      <c r="JAY98" s="52"/>
      <c r="JAZ98" s="52"/>
      <c r="JBA98" s="52"/>
      <c r="JBB98" s="52"/>
      <c r="JBC98" s="52"/>
      <c r="JBD98" s="52"/>
      <c r="JBE98" s="52"/>
      <c r="JBF98" s="52"/>
      <c r="JBG98" s="52"/>
      <c r="JBH98" s="52"/>
      <c r="JBI98" s="52"/>
      <c r="JBJ98" s="52"/>
      <c r="JBK98" s="52"/>
      <c r="JBL98" s="52"/>
      <c r="JBM98" s="52"/>
      <c r="JBN98" s="52"/>
      <c r="JBO98" s="52"/>
      <c r="JBP98" s="52"/>
      <c r="JBQ98" s="52"/>
      <c r="JBR98" s="52"/>
      <c r="JBS98" s="52"/>
      <c r="JBT98" s="52"/>
      <c r="JBU98" s="52"/>
      <c r="JBV98" s="52"/>
      <c r="JBW98" s="52"/>
      <c r="JBX98" s="52"/>
      <c r="JBY98" s="52"/>
      <c r="JBZ98" s="52"/>
      <c r="JCA98" s="52"/>
      <c r="JCB98" s="52"/>
      <c r="JCC98" s="52"/>
      <c r="JCD98" s="52"/>
      <c r="JCE98" s="52"/>
      <c r="JCF98" s="52"/>
      <c r="JCG98" s="52"/>
      <c r="JCH98" s="52"/>
      <c r="JCI98" s="52"/>
      <c r="JCJ98" s="52"/>
      <c r="JCK98" s="52"/>
      <c r="JCL98" s="52"/>
      <c r="JCM98" s="52"/>
      <c r="JCN98" s="52"/>
      <c r="JCO98" s="52"/>
      <c r="JCP98" s="52"/>
      <c r="JCQ98" s="52"/>
      <c r="JCR98" s="52"/>
      <c r="JCS98" s="52"/>
      <c r="JCT98" s="52"/>
      <c r="JCU98" s="52"/>
      <c r="JCV98" s="52"/>
      <c r="JCW98" s="52"/>
      <c r="JCX98" s="52"/>
      <c r="JCY98" s="52"/>
      <c r="JCZ98" s="52"/>
      <c r="JDA98" s="52"/>
      <c r="JDB98" s="52"/>
      <c r="JDC98" s="52"/>
      <c r="JDD98" s="52"/>
      <c r="JDE98" s="52"/>
      <c r="JDF98" s="52"/>
      <c r="JDG98" s="52"/>
      <c r="JDH98" s="52"/>
      <c r="JDI98" s="52"/>
      <c r="JDJ98" s="52"/>
      <c r="JDK98" s="52"/>
      <c r="JDL98" s="52"/>
      <c r="JDM98" s="52"/>
      <c r="JDN98" s="52"/>
      <c r="JDO98" s="52"/>
      <c r="JDP98" s="52"/>
      <c r="JDQ98" s="52"/>
      <c r="JDR98" s="52"/>
      <c r="JDS98" s="52"/>
      <c r="JDT98" s="52"/>
      <c r="JDU98" s="52"/>
      <c r="JDV98" s="52"/>
      <c r="JDW98" s="52"/>
      <c r="JDX98" s="52"/>
      <c r="JDY98" s="52"/>
      <c r="JDZ98" s="52"/>
      <c r="JEA98" s="52"/>
      <c r="JEB98" s="52"/>
      <c r="JEC98" s="52"/>
      <c r="JED98" s="52"/>
      <c r="JEE98" s="52"/>
      <c r="JEF98" s="52"/>
      <c r="JEG98" s="52"/>
      <c r="JEH98" s="52"/>
      <c r="JEI98" s="52"/>
      <c r="JEJ98" s="52"/>
      <c r="JEK98" s="52"/>
      <c r="JEL98" s="52"/>
      <c r="JEM98" s="52"/>
      <c r="JEN98" s="52"/>
      <c r="JEO98" s="52"/>
      <c r="JEP98" s="52"/>
      <c r="JEQ98" s="52"/>
      <c r="JER98" s="52"/>
      <c r="JES98" s="52"/>
      <c r="JET98" s="52"/>
      <c r="JEU98" s="52"/>
      <c r="JEV98" s="52"/>
      <c r="JEW98" s="52"/>
      <c r="JEX98" s="52"/>
      <c r="JEY98" s="52"/>
      <c r="JEZ98" s="52"/>
      <c r="JFA98" s="52"/>
      <c r="JFB98" s="52"/>
      <c r="JFC98" s="52"/>
      <c r="JFD98" s="52"/>
      <c r="JFE98" s="52"/>
      <c r="JFF98" s="52"/>
      <c r="JFG98" s="52"/>
      <c r="JFH98" s="52"/>
      <c r="JFI98" s="52"/>
      <c r="JFJ98" s="52"/>
      <c r="JFK98" s="52"/>
      <c r="JFL98" s="52"/>
      <c r="JFM98" s="52"/>
      <c r="JFN98" s="52"/>
      <c r="JFO98" s="52"/>
      <c r="JFP98" s="52"/>
      <c r="JFQ98" s="52"/>
      <c r="JFR98" s="52"/>
      <c r="JFS98" s="52"/>
      <c r="JFT98" s="52"/>
      <c r="JFU98" s="52"/>
      <c r="JFV98" s="52"/>
      <c r="JFW98" s="52"/>
      <c r="JFX98" s="52"/>
      <c r="JFY98" s="52"/>
      <c r="JFZ98" s="52"/>
      <c r="JGA98" s="52"/>
      <c r="JGB98" s="52"/>
      <c r="JGC98" s="52"/>
      <c r="JGD98" s="52"/>
      <c r="JGE98" s="52"/>
      <c r="JGF98" s="52"/>
      <c r="JGG98" s="52"/>
      <c r="JGH98" s="52"/>
      <c r="JGI98" s="52"/>
      <c r="JGJ98" s="52"/>
      <c r="JGK98" s="52"/>
      <c r="JGL98" s="52"/>
      <c r="JGM98" s="52"/>
      <c r="JGN98" s="52"/>
      <c r="JGO98" s="52"/>
      <c r="JGP98" s="52"/>
      <c r="JGQ98" s="52"/>
      <c r="JGR98" s="52"/>
      <c r="JGS98" s="52"/>
      <c r="JGT98" s="52"/>
      <c r="JGU98" s="52"/>
      <c r="JGV98" s="52"/>
      <c r="JGW98" s="52"/>
      <c r="JGX98" s="52"/>
      <c r="JGY98" s="52"/>
      <c r="JGZ98" s="52"/>
      <c r="JHA98" s="52"/>
      <c r="JHB98" s="52"/>
      <c r="JHC98" s="52"/>
      <c r="JHD98" s="52"/>
      <c r="JHE98" s="52"/>
      <c r="JHF98" s="52"/>
      <c r="JHG98" s="52"/>
      <c r="JHH98" s="52"/>
      <c r="JHI98" s="52"/>
      <c r="JHJ98" s="52"/>
      <c r="JHK98" s="52"/>
      <c r="JHL98" s="52"/>
      <c r="JHM98" s="52"/>
      <c r="JHN98" s="52"/>
      <c r="JHO98" s="52"/>
      <c r="JHP98" s="52"/>
      <c r="JHQ98" s="52"/>
      <c r="JHR98" s="52"/>
      <c r="JHS98" s="52"/>
      <c r="JHT98" s="52"/>
      <c r="JHU98" s="52"/>
      <c r="JHV98" s="52"/>
      <c r="JHW98" s="52"/>
      <c r="JHX98" s="52"/>
      <c r="JHY98" s="52"/>
      <c r="JHZ98" s="52"/>
      <c r="JIA98" s="52"/>
      <c r="JIB98" s="52"/>
      <c r="JIC98" s="52"/>
      <c r="JID98" s="52"/>
      <c r="JIE98" s="52"/>
      <c r="JIF98" s="52"/>
      <c r="JIG98" s="52"/>
      <c r="JIH98" s="52"/>
      <c r="JII98" s="52"/>
      <c r="JIJ98" s="52"/>
      <c r="JIK98" s="52"/>
      <c r="JIL98" s="52"/>
      <c r="JIM98" s="52"/>
      <c r="JIN98" s="52"/>
      <c r="JIO98" s="52"/>
      <c r="JIP98" s="52"/>
      <c r="JIQ98" s="52"/>
      <c r="JIR98" s="52"/>
      <c r="JIS98" s="52"/>
      <c r="JIT98" s="52"/>
      <c r="JIU98" s="52"/>
      <c r="JIV98" s="52"/>
      <c r="JIW98" s="52"/>
      <c r="JIX98" s="52"/>
      <c r="JIY98" s="52"/>
      <c r="JIZ98" s="52"/>
      <c r="JJA98" s="52"/>
      <c r="JJB98" s="52"/>
      <c r="JJC98" s="52"/>
      <c r="JJD98" s="52"/>
      <c r="JJE98" s="52"/>
      <c r="JJF98" s="52"/>
      <c r="JJG98" s="52"/>
      <c r="JJH98" s="52"/>
      <c r="JJI98" s="52"/>
      <c r="JJJ98" s="52"/>
      <c r="JJK98" s="52"/>
      <c r="JJL98" s="52"/>
      <c r="JJM98" s="52"/>
      <c r="JJN98" s="52"/>
      <c r="JJO98" s="52"/>
      <c r="JJP98" s="52"/>
      <c r="JJQ98" s="52"/>
      <c r="JJR98" s="52"/>
      <c r="JJS98" s="52"/>
      <c r="JJT98" s="52"/>
      <c r="JJU98" s="52"/>
      <c r="JJV98" s="52"/>
      <c r="JJW98" s="52"/>
      <c r="JJX98" s="52"/>
      <c r="JJY98" s="52"/>
      <c r="JJZ98" s="52"/>
      <c r="JKA98" s="52"/>
      <c r="JKB98" s="52"/>
      <c r="JKC98" s="52"/>
      <c r="JKD98" s="52"/>
      <c r="JKE98" s="52"/>
      <c r="JKF98" s="52"/>
      <c r="JKG98" s="52"/>
      <c r="JKH98" s="52"/>
      <c r="JKI98" s="52"/>
      <c r="JKJ98" s="52"/>
      <c r="JKK98" s="52"/>
      <c r="JKL98" s="52"/>
      <c r="JKM98" s="52"/>
      <c r="JKN98" s="52"/>
      <c r="JKO98" s="52"/>
      <c r="JKP98" s="52"/>
      <c r="JKQ98" s="52"/>
      <c r="JKR98" s="52"/>
      <c r="JKS98" s="52"/>
      <c r="JKT98" s="52"/>
      <c r="JKU98" s="52"/>
      <c r="JKV98" s="52"/>
      <c r="JKW98" s="52"/>
      <c r="JKX98" s="52"/>
      <c r="JKY98" s="52"/>
      <c r="JKZ98" s="52"/>
      <c r="JLA98" s="52"/>
      <c r="JLB98" s="52"/>
      <c r="JLC98" s="52"/>
      <c r="JLD98" s="52"/>
      <c r="JLE98" s="52"/>
      <c r="JLF98" s="52"/>
      <c r="JLG98" s="52"/>
      <c r="JLH98" s="52"/>
      <c r="JLI98" s="52"/>
      <c r="JLJ98" s="52"/>
      <c r="JLK98" s="52"/>
      <c r="JLL98" s="52"/>
      <c r="JLM98" s="52"/>
      <c r="JLN98" s="52"/>
      <c r="JLO98" s="52"/>
      <c r="JLP98" s="52"/>
      <c r="JLQ98" s="52"/>
      <c r="JLR98" s="52"/>
      <c r="JLS98" s="52"/>
      <c r="JLT98" s="52"/>
      <c r="JLU98" s="52"/>
      <c r="JLV98" s="52"/>
      <c r="JLW98" s="52"/>
      <c r="JLX98" s="52"/>
      <c r="JLY98" s="52"/>
      <c r="JLZ98" s="52"/>
      <c r="JMA98" s="52"/>
      <c r="JMB98" s="52"/>
      <c r="JMC98" s="52"/>
      <c r="JMD98" s="52"/>
      <c r="JME98" s="52"/>
      <c r="JMF98" s="52"/>
      <c r="JMG98" s="52"/>
      <c r="JMH98" s="52"/>
      <c r="JMI98" s="52"/>
      <c r="JMJ98" s="52"/>
      <c r="JMK98" s="52"/>
      <c r="JML98" s="52"/>
      <c r="JMM98" s="52"/>
      <c r="JMN98" s="52"/>
      <c r="JMO98" s="52"/>
      <c r="JMP98" s="52"/>
      <c r="JMQ98" s="52"/>
      <c r="JMR98" s="52"/>
      <c r="JMS98" s="52"/>
      <c r="JMT98" s="52"/>
      <c r="JMU98" s="52"/>
      <c r="JMV98" s="52"/>
      <c r="JMW98" s="52"/>
      <c r="JMX98" s="52"/>
      <c r="JMY98" s="52"/>
      <c r="JMZ98" s="52"/>
      <c r="JNA98" s="52"/>
      <c r="JNB98" s="52"/>
      <c r="JNC98" s="52"/>
      <c r="JND98" s="52"/>
      <c r="JNE98" s="52"/>
      <c r="JNF98" s="52"/>
      <c r="JNG98" s="52"/>
      <c r="JNH98" s="52"/>
      <c r="JNI98" s="52"/>
      <c r="JNJ98" s="52"/>
      <c r="JNK98" s="52"/>
      <c r="JNL98" s="52"/>
      <c r="JNM98" s="52"/>
      <c r="JNN98" s="52"/>
      <c r="JNO98" s="52"/>
      <c r="JNP98" s="52"/>
      <c r="JNQ98" s="52"/>
      <c r="JNR98" s="52"/>
      <c r="JNS98" s="52"/>
      <c r="JNT98" s="52"/>
      <c r="JNU98" s="52"/>
      <c r="JNV98" s="52"/>
      <c r="JNW98" s="52"/>
      <c r="JNX98" s="52"/>
      <c r="JNY98" s="52"/>
      <c r="JNZ98" s="52"/>
      <c r="JOA98" s="52"/>
      <c r="JOB98" s="52"/>
      <c r="JOC98" s="52"/>
      <c r="JOD98" s="52"/>
      <c r="JOE98" s="52"/>
      <c r="JOF98" s="52"/>
      <c r="JOG98" s="52"/>
      <c r="JOH98" s="52"/>
      <c r="JOI98" s="52"/>
      <c r="JOJ98" s="52"/>
      <c r="JOK98" s="52"/>
      <c r="JOL98" s="52"/>
      <c r="JOM98" s="52"/>
      <c r="JON98" s="52"/>
      <c r="JOO98" s="52"/>
      <c r="JOP98" s="52"/>
      <c r="JOQ98" s="52"/>
      <c r="JOR98" s="52"/>
      <c r="JOS98" s="52"/>
      <c r="JOT98" s="52"/>
      <c r="JOU98" s="52"/>
      <c r="JOV98" s="52"/>
      <c r="JOW98" s="52"/>
      <c r="JOX98" s="52"/>
      <c r="JOY98" s="52"/>
      <c r="JOZ98" s="52"/>
      <c r="JPA98" s="52"/>
      <c r="JPB98" s="52"/>
      <c r="JPC98" s="52"/>
      <c r="JPD98" s="52"/>
      <c r="JPE98" s="52"/>
      <c r="JPF98" s="52"/>
      <c r="JPG98" s="52"/>
      <c r="JPH98" s="52"/>
      <c r="JPI98" s="52"/>
      <c r="JPJ98" s="52"/>
      <c r="JPK98" s="52"/>
      <c r="JPL98" s="52"/>
      <c r="JPM98" s="52"/>
      <c r="JPN98" s="52"/>
      <c r="JPO98" s="52"/>
      <c r="JPP98" s="52"/>
      <c r="JPQ98" s="52"/>
      <c r="JPR98" s="52"/>
      <c r="JPS98" s="52"/>
      <c r="JPT98" s="52"/>
      <c r="JPU98" s="52"/>
      <c r="JPV98" s="52"/>
      <c r="JPW98" s="52"/>
      <c r="JPX98" s="52"/>
      <c r="JPY98" s="52"/>
      <c r="JPZ98" s="52"/>
      <c r="JQA98" s="52"/>
      <c r="JQB98" s="52"/>
      <c r="JQC98" s="52"/>
      <c r="JQD98" s="52"/>
      <c r="JQE98" s="52"/>
      <c r="JQF98" s="52"/>
      <c r="JQG98" s="52"/>
      <c r="JQH98" s="52"/>
      <c r="JQI98" s="52"/>
      <c r="JQJ98" s="52"/>
      <c r="JQK98" s="52"/>
      <c r="JQL98" s="52"/>
      <c r="JQM98" s="52"/>
      <c r="JQN98" s="52"/>
      <c r="JQO98" s="52"/>
      <c r="JQP98" s="52"/>
      <c r="JQQ98" s="52"/>
      <c r="JQR98" s="52"/>
      <c r="JQS98" s="52"/>
      <c r="JQT98" s="52"/>
      <c r="JQU98" s="52"/>
      <c r="JQV98" s="52"/>
      <c r="JQW98" s="52"/>
      <c r="JQX98" s="52"/>
      <c r="JQY98" s="52"/>
      <c r="JQZ98" s="52"/>
      <c r="JRA98" s="52"/>
      <c r="JRB98" s="52"/>
      <c r="JRC98" s="52"/>
      <c r="JRD98" s="52"/>
      <c r="JRE98" s="52"/>
      <c r="JRF98" s="52"/>
      <c r="JRG98" s="52"/>
      <c r="JRH98" s="52"/>
      <c r="JRI98" s="52"/>
      <c r="JRJ98" s="52"/>
      <c r="JRK98" s="52"/>
      <c r="JRL98" s="52"/>
      <c r="JRM98" s="52"/>
      <c r="JRN98" s="52"/>
      <c r="JRO98" s="52"/>
      <c r="JRP98" s="52"/>
      <c r="JRQ98" s="52"/>
      <c r="JRR98" s="52"/>
      <c r="JRS98" s="52"/>
      <c r="JRT98" s="52"/>
      <c r="JRU98" s="52"/>
      <c r="JRV98" s="52"/>
      <c r="JRW98" s="52"/>
      <c r="JRX98" s="52"/>
      <c r="JRY98" s="52"/>
      <c r="JRZ98" s="52"/>
      <c r="JSA98" s="52"/>
      <c r="JSB98" s="52"/>
      <c r="JSC98" s="52"/>
      <c r="JSD98" s="52"/>
      <c r="JSE98" s="52"/>
      <c r="JSF98" s="52"/>
      <c r="JSG98" s="52"/>
      <c r="JSH98" s="52"/>
      <c r="JSI98" s="52"/>
      <c r="JSJ98" s="52"/>
      <c r="JSK98" s="52"/>
      <c r="JSL98" s="52"/>
      <c r="JSM98" s="52"/>
      <c r="JSN98" s="52"/>
      <c r="JSO98" s="52"/>
      <c r="JSP98" s="52"/>
      <c r="JSQ98" s="52"/>
      <c r="JSR98" s="52"/>
      <c r="JSS98" s="52"/>
      <c r="JST98" s="52"/>
      <c r="JSU98" s="52"/>
      <c r="JSV98" s="52"/>
      <c r="JSW98" s="52"/>
      <c r="JSX98" s="52"/>
      <c r="JSY98" s="52"/>
      <c r="JSZ98" s="52"/>
      <c r="JTA98" s="52"/>
      <c r="JTB98" s="52"/>
      <c r="JTC98" s="52"/>
      <c r="JTD98" s="52"/>
      <c r="JTE98" s="52"/>
      <c r="JTF98" s="52"/>
      <c r="JTG98" s="52"/>
      <c r="JTH98" s="52"/>
      <c r="JTI98" s="52"/>
      <c r="JTJ98" s="52"/>
      <c r="JTK98" s="52"/>
      <c r="JTL98" s="52"/>
      <c r="JTM98" s="52"/>
      <c r="JTN98" s="52"/>
      <c r="JTO98" s="52"/>
      <c r="JTP98" s="52"/>
      <c r="JTQ98" s="52"/>
      <c r="JTR98" s="52"/>
      <c r="JTS98" s="52"/>
      <c r="JTT98" s="52"/>
      <c r="JTU98" s="52"/>
      <c r="JTV98" s="52"/>
      <c r="JTW98" s="52"/>
      <c r="JTX98" s="52"/>
      <c r="JTY98" s="52"/>
      <c r="JTZ98" s="52"/>
      <c r="JUA98" s="52"/>
      <c r="JUB98" s="52"/>
      <c r="JUC98" s="52"/>
      <c r="JUD98" s="52"/>
      <c r="JUE98" s="52"/>
      <c r="JUF98" s="52"/>
      <c r="JUG98" s="52"/>
      <c r="JUH98" s="52"/>
      <c r="JUI98" s="52"/>
      <c r="JUJ98" s="52"/>
      <c r="JUK98" s="52"/>
      <c r="JUL98" s="52"/>
      <c r="JUM98" s="52"/>
      <c r="JUN98" s="52"/>
      <c r="JUO98" s="52"/>
      <c r="JUP98" s="52"/>
      <c r="JUQ98" s="52"/>
      <c r="JUR98" s="52"/>
      <c r="JUS98" s="52"/>
      <c r="JUT98" s="52"/>
      <c r="JUU98" s="52"/>
      <c r="JUV98" s="52"/>
      <c r="JUW98" s="52"/>
      <c r="JUX98" s="52"/>
      <c r="JUY98" s="52"/>
      <c r="JUZ98" s="52"/>
      <c r="JVA98" s="52"/>
      <c r="JVB98" s="52"/>
      <c r="JVC98" s="52"/>
      <c r="JVD98" s="52"/>
      <c r="JVE98" s="52"/>
      <c r="JVF98" s="52"/>
      <c r="JVG98" s="52"/>
      <c r="JVH98" s="52"/>
      <c r="JVI98" s="52"/>
      <c r="JVJ98" s="52"/>
      <c r="JVK98" s="52"/>
      <c r="JVL98" s="52"/>
      <c r="JVM98" s="52"/>
      <c r="JVN98" s="52"/>
      <c r="JVO98" s="52"/>
      <c r="JVP98" s="52"/>
      <c r="JVQ98" s="52"/>
      <c r="JVR98" s="52"/>
      <c r="JVS98" s="52"/>
      <c r="JVT98" s="52"/>
      <c r="JVU98" s="52"/>
      <c r="JVV98" s="52"/>
      <c r="JVW98" s="52"/>
      <c r="JVX98" s="52"/>
      <c r="JVY98" s="52"/>
      <c r="JVZ98" s="52"/>
      <c r="JWA98" s="52"/>
      <c r="JWB98" s="52"/>
      <c r="JWC98" s="52"/>
      <c r="JWD98" s="52"/>
      <c r="JWE98" s="52"/>
      <c r="JWF98" s="52"/>
      <c r="JWG98" s="52"/>
      <c r="JWH98" s="52"/>
      <c r="JWI98" s="52"/>
      <c r="JWJ98" s="52"/>
      <c r="JWK98" s="52"/>
      <c r="JWL98" s="52"/>
      <c r="JWM98" s="52"/>
      <c r="JWN98" s="52"/>
      <c r="JWO98" s="52"/>
      <c r="JWP98" s="52"/>
      <c r="JWQ98" s="52"/>
      <c r="JWR98" s="52"/>
      <c r="JWS98" s="52"/>
      <c r="JWT98" s="52"/>
      <c r="JWU98" s="52"/>
      <c r="JWV98" s="52"/>
      <c r="JWW98" s="52"/>
      <c r="JWX98" s="52"/>
      <c r="JWY98" s="52"/>
      <c r="JWZ98" s="52"/>
      <c r="JXA98" s="52"/>
      <c r="JXB98" s="52"/>
      <c r="JXC98" s="52"/>
      <c r="JXD98" s="52"/>
      <c r="JXE98" s="52"/>
      <c r="JXF98" s="52"/>
      <c r="JXG98" s="52"/>
      <c r="JXH98" s="52"/>
      <c r="JXI98" s="52"/>
      <c r="JXJ98" s="52"/>
      <c r="JXK98" s="52"/>
      <c r="JXL98" s="52"/>
      <c r="JXM98" s="52"/>
      <c r="JXN98" s="52"/>
      <c r="JXO98" s="52"/>
      <c r="JXP98" s="52"/>
      <c r="JXQ98" s="52"/>
      <c r="JXR98" s="52"/>
      <c r="JXS98" s="52"/>
      <c r="JXT98" s="52"/>
      <c r="JXU98" s="52"/>
      <c r="JXV98" s="52"/>
      <c r="JXW98" s="52"/>
      <c r="JXX98" s="52"/>
      <c r="JXY98" s="52"/>
      <c r="JXZ98" s="52"/>
      <c r="JYA98" s="52"/>
      <c r="JYB98" s="52"/>
      <c r="JYC98" s="52"/>
      <c r="JYD98" s="52"/>
      <c r="JYE98" s="52"/>
      <c r="JYF98" s="52"/>
      <c r="JYG98" s="52"/>
      <c r="JYH98" s="52"/>
      <c r="JYI98" s="52"/>
      <c r="JYJ98" s="52"/>
      <c r="JYK98" s="52"/>
      <c r="JYL98" s="52"/>
      <c r="JYM98" s="52"/>
      <c r="JYN98" s="52"/>
      <c r="JYO98" s="52"/>
      <c r="JYP98" s="52"/>
      <c r="JYQ98" s="52"/>
      <c r="JYR98" s="52"/>
      <c r="JYS98" s="52"/>
      <c r="JYT98" s="52"/>
      <c r="JYU98" s="52"/>
      <c r="JYV98" s="52"/>
      <c r="JYW98" s="52"/>
      <c r="JYX98" s="52"/>
      <c r="JYY98" s="52"/>
      <c r="JYZ98" s="52"/>
      <c r="JZA98" s="52"/>
      <c r="JZB98" s="52"/>
      <c r="JZC98" s="52"/>
      <c r="JZD98" s="52"/>
      <c r="JZE98" s="52"/>
      <c r="JZF98" s="52"/>
      <c r="JZG98" s="52"/>
      <c r="JZH98" s="52"/>
      <c r="JZI98" s="52"/>
      <c r="JZJ98" s="52"/>
      <c r="JZK98" s="52"/>
      <c r="JZL98" s="52"/>
      <c r="JZM98" s="52"/>
      <c r="JZN98" s="52"/>
      <c r="JZO98" s="52"/>
      <c r="JZP98" s="52"/>
      <c r="JZQ98" s="52"/>
      <c r="JZR98" s="52"/>
      <c r="JZS98" s="52"/>
      <c r="JZT98" s="52"/>
      <c r="JZU98" s="52"/>
      <c r="JZV98" s="52"/>
      <c r="JZW98" s="52"/>
      <c r="JZX98" s="52"/>
      <c r="JZY98" s="52"/>
      <c r="JZZ98" s="52"/>
      <c r="KAA98" s="52"/>
      <c r="KAB98" s="52"/>
      <c r="KAC98" s="52"/>
      <c r="KAD98" s="52"/>
      <c r="KAE98" s="52"/>
      <c r="KAF98" s="52"/>
      <c r="KAG98" s="52"/>
      <c r="KAH98" s="52"/>
      <c r="KAI98" s="52"/>
      <c r="KAJ98" s="52"/>
      <c r="KAK98" s="52"/>
      <c r="KAL98" s="52"/>
      <c r="KAM98" s="52"/>
      <c r="KAN98" s="52"/>
      <c r="KAO98" s="52"/>
      <c r="KAP98" s="52"/>
      <c r="KAQ98" s="52"/>
      <c r="KAR98" s="52"/>
      <c r="KAS98" s="52"/>
      <c r="KAT98" s="52"/>
      <c r="KAU98" s="52"/>
      <c r="KAV98" s="52"/>
      <c r="KAW98" s="52"/>
      <c r="KAX98" s="52"/>
      <c r="KAY98" s="52"/>
      <c r="KAZ98" s="52"/>
      <c r="KBA98" s="52"/>
      <c r="KBB98" s="52"/>
      <c r="KBC98" s="52"/>
      <c r="KBD98" s="52"/>
      <c r="KBE98" s="52"/>
      <c r="KBF98" s="52"/>
      <c r="KBG98" s="52"/>
      <c r="KBH98" s="52"/>
      <c r="KBI98" s="52"/>
      <c r="KBJ98" s="52"/>
      <c r="KBK98" s="52"/>
      <c r="KBL98" s="52"/>
      <c r="KBM98" s="52"/>
      <c r="KBN98" s="52"/>
      <c r="KBO98" s="52"/>
      <c r="KBP98" s="52"/>
      <c r="KBQ98" s="52"/>
      <c r="KBR98" s="52"/>
      <c r="KBS98" s="52"/>
      <c r="KBT98" s="52"/>
      <c r="KBU98" s="52"/>
      <c r="KBV98" s="52"/>
      <c r="KBW98" s="52"/>
      <c r="KBX98" s="52"/>
      <c r="KBY98" s="52"/>
      <c r="KBZ98" s="52"/>
      <c r="KCA98" s="52"/>
      <c r="KCB98" s="52"/>
      <c r="KCC98" s="52"/>
      <c r="KCD98" s="52"/>
      <c r="KCE98" s="52"/>
      <c r="KCF98" s="52"/>
      <c r="KCG98" s="52"/>
      <c r="KCH98" s="52"/>
      <c r="KCI98" s="52"/>
      <c r="KCJ98" s="52"/>
      <c r="KCK98" s="52"/>
      <c r="KCL98" s="52"/>
      <c r="KCM98" s="52"/>
      <c r="KCN98" s="52"/>
      <c r="KCO98" s="52"/>
      <c r="KCP98" s="52"/>
      <c r="KCQ98" s="52"/>
      <c r="KCR98" s="52"/>
      <c r="KCS98" s="52"/>
      <c r="KCT98" s="52"/>
      <c r="KCU98" s="52"/>
      <c r="KCV98" s="52"/>
      <c r="KCW98" s="52"/>
      <c r="KCX98" s="52"/>
      <c r="KCY98" s="52"/>
      <c r="KCZ98" s="52"/>
      <c r="KDA98" s="52"/>
      <c r="KDB98" s="52"/>
      <c r="KDC98" s="52"/>
      <c r="KDD98" s="52"/>
      <c r="KDE98" s="52"/>
      <c r="KDF98" s="52"/>
      <c r="KDG98" s="52"/>
      <c r="KDH98" s="52"/>
      <c r="KDI98" s="52"/>
      <c r="KDJ98" s="52"/>
      <c r="KDK98" s="52"/>
      <c r="KDL98" s="52"/>
      <c r="KDM98" s="52"/>
      <c r="KDN98" s="52"/>
      <c r="KDO98" s="52"/>
      <c r="KDP98" s="52"/>
      <c r="KDQ98" s="52"/>
      <c r="KDR98" s="52"/>
      <c r="KDS98" s="52"/>
      <c r="KDT98" s="52"/>
      <c r="KDU98" s="52"/>
      <c r="KDV98" s="52"/>
      <c r="KDW98" s="52"/>
      <c r="KDX98" s="52"/>
      <c r="KDY98" s="52"/>
      <c r="KDZ98" s="52"/>
      <c r="KEA98" s="52"/>
      <c r="KEB98" s="52"/>
      <c r="KEC98" s="52"/>
      <c r="KED98" s="52"/>
      <c r="KEE98" s="52"/>
      <c r="KEF98" s="52"/>
      <c r="KEG98" s="52"/>
      <c r="KEH98" s="52"/>
      <c r="KEI98" s="52"/>
      <c r="KEJ98" s="52"/>
      <c r="KEK98" s="52"/>
      <c r="KEL98" s="52"/>
      <c r="KEM98" s="52"/>
      <c r="KEN98" s="52"/>
      <c r="KEO98" s="52"/>
      <c r="KEP98" s="52"/>
      <c r="KEQ98" s="52"/>
      <c r="KER98" s="52"/>
      <c r="KES98" s="52"/>
      <c r="KET98" s="52"/>
      <c r="KEU98" s="52"/>
      <c r="KEV98" s="52"/>
      <c r="KEW98" s="52"/>
      <c r="KEX98" s="52"/>
      <c r="KEY98" s="52"/>
      <c r="KEZ98" s="52"/>
      <c r="KFA98" s="52"/>
      <c r="KFB98" s="52"/>
      <c r="KFC98" s="52"/>
      <c r="KFD98" s="52"/>
      <c r="KFE98" s="52"/>
      <c r="KFF98" s="52"/>
      <c r="KFG98" s="52"/>
      <c r="KFH98" s="52"/>
      <c r="KFI98" s="52"/>
      <c r="KFJ98" s="52"/>
      <c r="KFK98" s="52"/>
      <c r="KFL98" s="52"/>
      <c r="KFM98" s="52"/>
      <c r="KFN98" s="52"/>
      <c r="KFO98" s="52"/>
      <c r="KFP98" s="52"/>
      <c r="KFQ98" s="52"/>
      <c r="KFR98" s="52"/>
      <c r="KFS98" s="52"/>
      <c r="KFT98" s="52"/>
      <c r="KFU98" s="52"/>
      <c r="KFV98" s="52"/>
      <c r="KFW98" s="52"/>
      <c r="KFX98" s="52"/>
      <c r="KFY98" s="52"/>
      <c r="KFZ98" s="52"/>
      <c r="KGA98" s="52"/>
      <c r="KGB98" s="52"/>
      <c r="KGC98" s="52"/>
      <c r="KGD98" s="52"/>
      <c r="KGE98" s="52"/>
      <c r="KGF98" s="52"/>
      <c r="KGG98" s="52"/>
      <c r="KGH98" s="52"/>
      <c r="KGI98" s="52"/>
      <c r="KGJ98" s="52"/>
      <c r="KGK98" s="52"/>
      <c r="KGL98" s="52"/>
      <c r="KGM98" s="52"/>
      <c r="KGN98" s="52"/>
      <c r="KGO98" s="52"/>
      <c r="KGP98" s="52"/>
      <c r="KGQ98" s="52"/>
      <c r="KGR98" s="52"/>
      <c r="KGS98" s="52"/>
      <c r="KGT98" s="52"/>
      <c r="KGU98" s="52"/>
      <c r="KGV98" s="52"/>
      <c r="KGW98" s="52"/>
      <c r="KGX98" s="52"/>
      <c r="KGY98" s="52"/>
      <c r="KGZ98" s="52"/>
      <c r="KHA98" s="52"/>
      <c r="KHB98" s="52"/>
      <c r="KHC98" s="52"/>
      <c r="KHD98" s="52"/>
      <c r="KHE98" s="52"/>
      <c r="KHF98" s="52"/>
      <c r="KHG98" s="52"/>
      <c r="KHH98" s="52"/>
      <c r="KHI98" s="52"/>
      <c r="KHJ98" s="52"/>
      <c r="KHK98" s="52"/>
      <c r="KHL98" s="52"/>
      <c r="KHM98" s="52"/>
      <c r="KHN98" s="52"/>
      <c r="KHO98" s="52"/>
      <c r="KHP98" s="52"/>
      <c r="KHQ98" s="52"/>
      <c r="KHR98" s="52"/>
      <c r="KHS98" s="52"/>
      <c r="KHT98" s="52"/>
      <c r="KHU98" s="52"/>
      <c r="KHV98" s="52"/>
      <c r="KHW98" s="52"/>
      <c r="KHX98" s="52"/>
      <c r="KHY98" s="52"/>
      <c r="KHZ98" s="52"/>
      <c r="KIA98" s="52"/>
      <c r="KIB98" s="52"/>
      <c r="KIC98" s="52"/>
      <c r="KID98" s="52"/>
      <c r="KIE98" s="52"/>
      <c r="KIF98" s="52"/>
      <c r="KIG98" s="52"/>
      <c r="KIH98" s="52"/>
      <c r="KII98" s="52"/>
      <c r="KIJ98" s="52"/>
      <c r="KIK98" s="52"/>
      <c r="KIL98" s="52"/>
      <c r="KIM98" s="52"/>
      <c r="KIN98" s="52"/>
      <c r="KIO98" s="52"/>
      <c r="KIP98" s="52"/>
      <c r="KIQ98" s="52"/>
      <c r="KIR98" s="52"/>
      <c r="KIS98" s="52"/>
      <c r="KIT98" s="52"/>
      <c r="KIU98" s="52"/>
      <c r="KIV98" s="52"/>
      <c r="KIW98" s="52"/>
      <c r="KIX98" s="52"/>
      <c r="KIY98" s="52"/>
      <c r="KIZ98" s="52"/>
      <c r="KJA98" s="52"/>
      <c r="KJB98" s="52"/>
      <c r="KJC98" s="52"/>
      <c r="KJD98" s="52"/>
      <c r="KJE98" s="52"/>
      <c r="KJF98" s="52"/>
      <c r="KJG98" s="52"/>
      <c r="KJH98" s="52"/>
      <c r="KJI98" s="52"/>
      <c r="KJJ98" s="52"/>
      <c r="KJK98" s="52"/>
      <c r="KJL98" s="52"/>
      <c r="KJM98" s="52"/>
      <c r="KJN98" s="52"/>
      <c r="KJO98" s="52"/>
      <c r="KJP98" s="52"/>
      <c r="KJQ98" s="52"/>
      <c r="KJR98" s="52"/>
      <c r="KJS98" s="52"/>
      <c r="KJT98" s="52"/>
      <c r="KJU98" s="52"/>
      <c r="KJV98" s="52"/>
      <c r="KJW98" s="52"/>
      <c r="KJX98" s="52"/>
      <c r="KJY98" s="52"/>
      <c r="KJZ98" s="52"/>
      <c r="KKA98" s="52"/>
      <c r="KKB98" s="52"/>
      <c r="KKC98" s="52"/>
      <c r="KKD98" s="52"/>
      <c r="KKE98" s="52"/>
      <c r="KKF98" s="52"/>
      <c r="KKG98" s="52"/>
      <c r="KKH98" s="52"/>
      <c r="KKI98" s="52"/>
      <c r="KKJ98" s="52"/>
      <c r="KKK98" s="52"/>
      <c r="KKL98" s="52"/>
      <c r="KKM98" s="52"/>
      <c r="KKN98" s="52"/>
      <c r="KKO98" s="52"/>
      <c r="KKP98" s="52"/>
      <c r="KKQ98" s="52"/>
      <c r="KKR98" s="52"/>
      <c r="KKS98" s="52"/>
      <c r="KKT98" s="52"/>
      <c r="KKU98" s="52"/>
      <c r="KKV98" s="52"/>
      <c r="KKW98" s="52"/>
      <c r="KKX98" s="52"/>
      <c r="KKY98" s="52"/>
      <c r="KKZ98" s="52"/>
      <c r="KLA98" s="52"/>
      <c r="KLB98" s="52"/>
      <c r="KLC98" s="52"/>
      <c r="KLD98" s="52"/>
      <c r="KLE98" s="52"/>
      <c r="KLF98" s="52"/>
      <c r="KLG98" s="52"/>
      <c r="KLH98" s="52"/>
      <c r="KLI98" s="52"/>
      <c r="KLJ98" s="52"/>
      <c r="KLK98" s="52"/>
      <c r="KLL98" s="52"/>
      <c r="KLM98" s="52"/>
      <c r="KLN98" s="52"/>
      <c r="KLO98" s="52"/>
      <c r="KLP98" s="52"/>
      <c r="KLQ98" s="52"/>
      <c r="KLR98" s="52"/>
      <c r="KLS98" s="52"/>
      <c r="KLT98" s="52"/>
      <c r="KLU98" s="52"/>
      <c r="KLV98" s="52"/>
      <c r="KLW98" s="52"/>
      <c r="KLX98" s="52"/>
      <c r="KLY98" s="52"/>
      <c r="KLZ98" s="52"/>
      <c r="KMA98" s="52"/>
      <c r="KMB98" s="52"/>
      <c r="KMC98" s="52"/>
      <c r="KMD98" s="52"/>
      <c r="KME98" s="52"/>
      <c r="KMF98" s="52"/>
      <c r="KMG98" s="52"/>
      <c r="KMH98" s="52"/>
      <c r="KMI98" s="52"/>
      <c r="KMJ98" s="52"/>
      <c r="KMK98" s="52"/>
      <c r="KML98" s="52"/>
      <c r="KMM98" s="52"/>
      <c r="KMN98" s="52"/>
      <c r="KMO98" s="52"/>
      <c r="KMP98" s="52"/>
      <c r="KMQ98" s="52"/>
      <c r="KMR98" s="52"/>
      <c r="KMS98" s="52"/>
      <c r="KMT98" s="52"/>
      <c r="KMU98" s="52"/>
      <c r="KMV98" s="52"/>
      <c r="KMW98" s="52"/>
      <c r="KMX98" s="52"/>
      <c r="KMY98" s="52"/>
      <c r="KMZ98" s="52"/>
      <c r="KNA98" s="52"/>
      <c r="KNB98" s="52"/>
      <c r="KNC98" s="52"/>
      <c r="KND98" s="52"/>
      <c r="KNE98" s="52"/>
      <c r="KNF98" s="52"/>
      <c r="KNG98" s="52"/>
      <c r="KNH98" s="52"/>
      <c r="KNI98" s="52"/>
      <c r="KNJ98" s="52"/>
      <c r="KNK98" s="52"/>
      <c r="KNL98" s="52"/>
      <c r="KNM98" s="52"/>
      <c r="KNN98" s="52"/>
      <c r="KNO98" s="52"/>
      <c r="KNP98" s="52"/>
      <c r="KNQ98" s="52"/>
      <c r="KNR98" s="52"/>
      <c r="KNS98" s="52"/>
      <c r="KNT98" s="52"/>
      <c r="KNU98" s="52"/>
      <c r="KNV98" s="52"/>
      <c r="KNW98" s="52"/>
      <c r="KNX98" s="52"/>
      <c r="KNY98" s="52"/>
      <c r="KNZ98" s="52"/>
      <c r="KOA98" s="52"/>
      <c r="KOB98" s="52"/>
      <c r="KOC98" s="52"/>
      <c r="KOD98" s="52"/>
      <c r="KOE98" s="52"/>
      <c r="KOF98" s="52"/>
      <c r="KOG98" s="52"/>
      <c r="KOH98" s="52"/>
      <c r="KOI98" s="52"/>
      <c r="KOJ98" s="52"/>
      <c r="KOK98" s="52"/>
      <c r="KOL98" s="52"/>
      <c r="KOM98" s="52"/>
      <c r="KON98" s="52"/>
      <c r="KOO98" s="52"/>
      <c r="KOP98" s="52"/>
      <c r="KOQ98" s="52"/>
      <c r="KOR98" s="52"/>
      <c r="KOS98" s="52"/>
      <c r="KOT98" s="52"/>
      <c r="KOU98" s="52"/>
      <c r="KOV98" s="52"/>
      <c r="KOW98" s="52"/>
      <c r="KOX98" s="52"/>
      <c r="KOY98" s="52"/>
      <c r="KOZ98" s="52"/>
      <c r="KPA98" s="52"/>
      <c r="KPB98" s="52"/>
      <c r="KPC98" s="52"/>
      <c r="KPD98" s="52"/>
      <c r="KPE98" s="52"/>
      <c r="KPF98" s="52"/>
      <c r="KPG98" s="52"/>
      <c r="KPH98" s="52"/>
      <c r="KPI98" s="52"/>
      <c r="KPJ98" s="52"/>
      <c r="KPK98" s="52"/>
      <c r="KPL98" s="52"/>
      <c r="KPM98" s="52"/>
      <c r="KPN98" s="52"/>
      <c r="KPO98" s="52"/>
      <c r="KPP98" s="52"/>
      <c r="KPQ98" s="52"/>
      <c r="KPR98" s="52"/>
      <c r="KPS98" s="52"/>
      <c r="KPT98" s="52"/>
      <c r="KPU98" s="52"/>
      <c r="KPV98" s="52"/>
      <c r="KPW98" s="52"/>
      <c r="KPX98" s="52"/>
      <c r="KPY98" s="52"/>
      <c r="KPZ98" s="52"/>
      <c r="KQA98" s="52"/>
      <c r="KQB98" s="52"/>
      <c r="KQC98" s="52"/>
      <c r="KQD98" s="52"/>
      <c r="KQE98" s="52"/>
      <c r="KQF98" s="52"/>
      <c r="KQG98" s="52"/>
      <c r="KQH98" s="52"/>
      <c r="KQI98" s="52"/>
      <c r="KQJ98" s="52"/>
      <c r="KQK98" s="52"/>
      <c r="KQL98" s="52"/>
      <c r="KQM98" s="52"/>
      <c r="KQN98" s="52"/>
      <c r="KQO98" s="52"/>
      <c r="KQP98" s="52"/>
      <c r="KQQ98" s="52"/>
      <c r="KQR98" s="52"/>
      <c r="KQS98" s="52"/>
      <c r="KQT98" s="52"/>
      <c r="KQU98" s="52"/>
      <c r="KQV98" s="52"/>
      <c r="KQW98" s="52"/>
      <c r="KQX98" s="52"/>
      <c r="KQY98" s="52"/>
      <c r="KQZ98" s="52"/>
      <c r="KRA98" s="52"/>
      <c r="KRB98" s="52"/>
      <c r="KRC98" s="52"/>
      <c r="KRD98" s="52"/>
      <c r="KRE98" s="52"/>
      <c r="KRF98" s="52"/>
      <c r="KRG98" s="52"/>
      <c r="KRH98" s="52"/>
      <c r="KRI98" s="52"/>
      <c r="KRJ98" s="52"/>
      <c r="KRK98" s="52"/>
      <c r="KRL98" s="52"/>
      <c r="KRM98" s="52"/>
      <c r="KRN98" s="52"/>
      <c r="KRO98" s="52"/>
      <c r="KRP98" s="52"/>
      <c r="KRQ98" s="52"/>
      <c r="KRR98" s="52"/>
      <c r="KRS98" s="52"/>
      <c r="KRT98" s="52"/>
      <c r="KRU98" s="52"/>
      <c r="KRV98" s="52"/>
      <c r="KRW98" s="52"/>
      <c r="KRX98" s="52"/>
      <c r="KRY98" s="52"/>
      <c r="KRZ98" s="52"/>
      <c r="KSA98" s="52"/>
      <c r="KSB98" s="52"/>
      <c r="KSC98" s="52"/>
      <c r="KSD98" s="52"/>
      <c r="KSE98" s="52"/>
      <c r="KSF98" s="52"/>
      <c r="KSG98" s="52"/>
      <c r="KSH98" s="52"/>
      <c r="KSI98" s="52"/>
      <c r="KSJ98" s="52"/>
      <c r="KSK98" s="52"/>
      <c r="KSL98" s="52"/>
      <c r="KSM98" s="52"/>
      <c r="KSN98" s="52"/>
      <c r="KSO98" s="52"/>
      <c r="KSP98" s="52"/>
      <c r="KSQ98" s="52"/>
      <c r="KSR98" s="52"/>
      <c r="KSS98" s="52"/>
      <c r="KST98" s="52"/>
      <c r="KSU98" s="52"/>
      <c r="KSV98" s="52"/>
      <c r="KSW98" s="52"/>
      <c r="KSX98" s="52"/>
      <c r="KSY98" s="52"/>
      <c r="KSZ98" s="52"/>
      <c r="KTA98" s="52"/>
      <c r="KTB98" s="52"/>
      <c r="KTC98" s="52"/>
      <c r="KTD98" s="52"/>
      <c r="KTE98" s="52"/>
      <c r="KTF98" s="52"/>
      <c r="KTG98" s="52"/>
      <c r="KTH98" s="52"/>
      <c r="KTI98" s="52"/>
      <c r="KTJ98" s="52"/>
      <c r="KTK98" s="52"/>
      <c r="KTL98" s="52"/>
      <c r="KTM98" s="52"/>
      <c r="KTN98" s="52"/>
      <c r="KTO98" s="52"/>
      <c r="KTP98" s="52"/>
      <c r="KTQ98" s="52"/>
      <c r="KTR98" s="52"/>
      <c r="KTS98" s="52"/>
      <c r="KTT98" s="52"/>
      <c r="KTU98" s="52"/>
      <c r="KTV98" s="52"/>
      <c r="KTW98" s="52"/>
      <c r="KTX98" s="52"/>
      <c r="KTY98" s="52"/>
      <c r="KTZ98" s="52"/>
      <c r="KUA98" s="52"/>
      <c r="KUB98" s="52"/>
      <c r="KUC98" s="52"/>
      <c r="KUD98" s="52"/>
      <c r="KUE98" s="52"/>
      <c r="KUF98" s="52"/>
      <c r="KUG98" s="52"/>
      <c r="KUH98" s="52"/>
      <c r="KUI98" s="52"/>
      <c r="KUJ98" s="52"/>
      <c r="KUK98" s="52"/>
      <c r="KUL98" s="52"/>
      <c r="KUM98" s="52"/>
      <c r="KUN98" s="52"/>
      <c r="KUO98" s="52"/>
      <c r="KUP98" s="52"/>
      <c r="KUQ98" s="52"/>
      <c r="KUR98" s="52"/>
      <c r="KUS98" s="52"/>
      <c r="KUT98" s="52"/>
      <c r="KUU98" s="52"/>
      <c r="KUV98" s="52"/>
      <c r="KUW98" s="52"/>
      <c r="KUX98" s="52"/>
      <c r="KUY98" s="52"/>
      <c r="KUZ98" s="52"/>
      <c r="KVA98" s="52"/>
      <c r="KVB98" s="52"/>
      <c r="KVC98" s="52"/>
      <c r="KVD98" s="52"/>
      <c r="KVE98" s="52"/>
      <c r="KVF98" s="52"/>
      <c r="KVG98" s="52"/>
      <c r="KVH98" s="52"/>
      <c r="KVI98" s="52"/>
      <c r="KVJ98" s="52"/>
      <c r="KVK98" s="52"/>
      <c r="KVL98" s="52"/>
      <c r="KVM98" s="52"/>
      <c r="KVN98" s="52"/>
      <c r="KVO98" s="52"/>
      <c r="KVP98" s="52"/>
      <c r="KVQ98" s="52"/>
      <c r="KVR98" s="52"/>
      <c r="KVS98" s="52"/>
      <c r="KVT98" s="52"/>
      <c r="KVU98" s="52"/>
      <c r="KVV98" s="52"/>
      <c r="KVW98" s="52"/>
      <c r="KVX98" s="52"/>
      <c r="KVY98" s="52"/>
      <c r="KVZ98" s="52"/>
      <c r="KWA98" s="52"/>
      <c r="KWB98" s="52"/>
      <c r="KWC98" s="52"/>
      <c r="KWD98" s="52"/>
      <c r="KWE98" s="52"/>
      <c r="KWF98" s="52"/>
      <c r="KWG98" s="52"/>
      <c r="KWH98" s="52"/>
      <c r="KWI98" s="52"/>
      <c r="KWJ98" s="52"/>
      <c r="KWK98" s="52"/>
      <c r="KWL98" s="52"/>
      <c r="KWM98" s="52"/>
      <c r="KWN98" s="52"/>
      <c r="KWO98" s="52"/>
      <c r="KWP98" s="52"/>
      <c r="KWQ98" s="52"/>
      <c r="KWR98" s="52"/>
      <c r="KWS98" s="52"/>
      <c r="KWT98" s="52"/>
      <c r="KWU98" s="52"/>
      <c r="KWV98" s="52"/>
      <c r="KWW98" s="52"/>
      <c r="KWX98" s="52"/>
      <c r="KWY98" s="52"/>
      <c r="KWZ98" s="52"/>
      <c r="KXA98" s="52"/>
      <c r="KXB98" s="52"/>
      <c r="KXC98" s="52"/>
      <c r="KXD98" s="52"/>
      <c r="KXE98" s="52"/>
      <c r="KXF98" s="52"/>
      <c r="KXG98" s="52"/>
      <c r="KXH98" s="52"/>
      <c r="KXI98" s="52"/>
      <c r="KXJ98" s="52"/>
      <c r="KXK98" s="52"/>
      <c r="KXL98" s="52"/>
      <c r="KXM98" s="52"/>
      <c r="KXN98" s="52"/>
      <c r="KXO98" s="52"/>
      <c r="KXP98" s="52"/>
      <c r="KXQ98" s="52"/>
      <c r="KXR98" s="52"/>
      <c r="KXS98" s="52"/>
      <c r="KXT98" s="52"/>
      <c r="KXU98" s="52"/>
      <c r="KXV98" s="52"/>
      <c r="KXW98" s="52"/>
      <c r="KXX98" s="52"/>
      <c r="KXY98" s="52"/>
      <c r="KXZ98" s="52"/>
      <c r="KYA98" s="52"/>
      <c r="KYB98" s="52"/>
      <c r="KYC98" s="52"/>
      <c r="KYD98" s="52"/>
      <c r="KYE98" s="52"/>
      <c r="KYF98" s="52"/>
      <c r="KYG98" s="52"/>
      <c r="KYH98" s="52"/>
      <c r="KYI98" s="52"/>
      <c r="KYJ98" s="52"/>
      <c r="KYK98" s="52"/>
      <c r="KYL98" s="52"/>
      <c r="KYM98" s="52"/>
      <c r="KYN98" s="52"/>
      <c r="KYO98" s="52"/>
      <c r="KYP98" s="52"/>
      <c r="KYQ98" s="52"/>
      <c r="KYR98" s="52"/>
      <c r="KYS98" s="52"/>
      <c r="KYT98" s="52"/>
      <c r="KYU98" s="52"/>
      <c r="KYV98" s="52"/>
      <c r="KYW98" s="52"/>
      <c r="KYX98" s="52"/>
      <c r="KYY98" s="52"/>
      <c r="KYZ98" s="52"/>
      <c r="KZA98" s="52"/>
      <c r="KZB98" s="52"/>
      <c r="KZC98" s="52"/>
      <c r="KZD98" s="52"/>
      <c r="KZE98" s="52"/>
      <c r="KZF98" s="52"/>
      <c r="KZG98" s="52"/>
      <c r="KZH98" s="52"/>
      <c r="KZI98" s="52"/>
      <c r="KZJ98" s="52"/>
      <c r="KZK98" s="52"/>
      <c r="KZL98" s="52"/>
      <c r="KZM98" s="52"/>
      <c r="KZN98" s="52"/>
      <c r="KZO98" s="52"/>
      <c r="KZP98" s="52"/>
      <c r="KZQ98" s="52"/>
      <c r="KZR98" s="52"/>
      <c r="KZS98" s="52"/>
      <c r="KZT98" s="52"/>
      <c r="KZU98" s="52"/>
      <c r="KZV98" s="52"/>
      <c r="KZW98" s="52"/>
      <c r="KZX98" s="52"/>
      <c r="KZY98" s="52"/>
      <c r="KZZ98" s="52"/>
      <c r="LAA98" s="52"/>
      <c r="LAB98" s="52"/>
      <c r="LAC98" s="52"/>
      <c r="LAD98" s="52"/>
      <c r="LAE98" s="52"/>
      <c r="LAF98" s="52"/>
      <c r="LAG98" s="52"/>
      <c r="LAH98" s="52"/>
      <c r="LAI98" s="52"/>
      <c r="LAJ98" s="52"/>
      <c r="LAK98" s="52"/>
      <c r="LAL98" s="52"/>
      <c r="LAM98" s="52"/>
      <c r="LAN98" s="52"/>
      <c r="LAO98" s="52"/>
      <c r="LAP98" s="52"/>
      <c r="LAQ98" s="52"/>
      <c r="LAR98" s="52"/>
      <c r="LAS98" s="52"/>
      <c r="LAT98" s="52"/>
      <c r="LAU98" s="52"/>
      <c r="LAV98" s="52"/>
      <c r="LAW98" s="52"/>
      <c r="LAX98" s="52"/>
      <c r="LAY98" s="52"/>
      <c r="LAZ98" s="52"/>
      <c r="LBA98" s="52"/>
      <c r="LBB98" s="52"/>
      <c r="LBC98" s="52"/>
      <c r="LBD98" s="52"/>
      <c r="LBE98" s="52"/>
      <c r="LBF98" s="52"/>
      <c r="LBG98" s="52"/>
      <c r="LBH98" s="52"/>
      <c r="LBI98" s="52"/>
      <c r="LBJ98" s="52"/>
      <c r="LBK98" s="52"/>
      <c r="LBL98" s="52"/>
      <c r="LBM98" s="52"/>
      <c r="LBN98" s="52"/>
      <c r="LBO98" s="52"/>
      <c r="LBP98" s="52"/>
      <c r="LBQ98" s="52"/>
      <c r="LBR98" s="52"/>
      <c r="LBS98" s="52"/>
      <c r="LBT98" s="52"/>
      <c r="LBU98" s="52"/>
      <c r="LBV98" s="52"/>
      <c r="LBW98" s="52"/>
      <c r="LBX98" s="52"/>
      <c r="LBY98" s="52"/>
      <c r="LBZ98" s="52"/>
      <c r="LCA98" s="52"/>
      <c r="LCB98" s="52"/>
      <c r="LCC98" s="52"/>
      <c r="LCD98" s="52"/>
      <c r="LCE98" s="52"/>
      <c r="LCF98" s="52"/>
      <c r="LCG98" s="52"/>
      <c r="LCH98" s="52"/>
      <c r="LCI98" s="52"/>
      <c r="LCJ98" s="52"/>
      <c r="LCK98" s="52"/>
      <c r="LCL98" s="52"/>
      <c r="LCM98" s="52"/>
      <c r="LCN98" s="52"/>
      <c r="LCO98" s="52"/>
      <c r="LCP98" s="52"/>
      <c r="LCQ98" s="52"/>
      <c r="LCR98" s="52"/>
      <c r="LCS98" s="52"/>
      <c r="LCT98" s="52"/>
      <c r="LCU98" s="52"/>
      <c r="LCV98" s="52"/>
      <c r="LCW98" s="52"/>
      <c r="LCX98" s="52"/>
      <c r="LCY98" s="52"/>
      <c r="LCZ98" s="52"/>
      <c r="LDA98" s="52"/>
      <c r="LDB98" s="52"/>
      <c r="LDC98" s="52"/>
      <c r="LDD98" s="52"/>
      <c r="LDE98" s="52"/>
      <c r="LDF98" s="52"/>
      <c r="LDG98" s="52"/>
      <c r="LDH98" s="52"/>
      <c r="LDI98" s="52"/>
      <c r="LDJ98" s="52"/>
      <c r="LDK98" s="52"/>
      <c r="LDL98" s="52"/>
      <c r="LDM98" s="52"/>
      <c r="LDN98" s="52"/>
      <c r="LDO98" s="52"/>
      <c r="LDP98" s="52"/>
      <c r="LDQ98" s="52"/>
      <c r="LDR98" s="52"/>
      <c r="LDS98" s="52"/>
      <c r="LDT98" s="52"/>
      <c r="LDU98" s="52"/>
      <c r="LDV98" s="52"/>
      <c r="LDW98" s="52"/>
      <c r="LDX98" s="52"/>
      <c r="LDY98" s="52"/>
      <c r="LDZ98" s="52"/>
      <c r="LEA98" s="52"/>
      <c r="LEB98" s="52"/>
      <c r="LEC98" s="52"/>
      <c r="LED98" s="52"/>
      <c r="LEE98" s="52"/>
      <c r="LEF98" s="52"/>
      <c r="LEG98" s="52"/>
      <c r="LEH98" s="52"/>
      <c r="LEI98" s="52"/>
      <c r="LEJ98" s="52"/>
      <c r="LEK98" s="52"/>
      <c r="LEL98" s="52"/>
      <c r="LEM98" s="52"/>
      <c r="LEN98" s="52"/>
      <c r="LEO98" s="52"/>
      <c r="LEP98" s="52"/>
      <c r="LEQ98" s="52"/>
      <c r="LER98" s="52"/>
      <c r="LES98" s="52"/>
      <c r="LET98" s="52"/>
      <c r="LEU98" s="52"/>
      <c r="LEV98" s="52"/>
      <c r="LEW98" s="52"/>
      <c r="LEX98" s="52"/>
      <c r="LEY98" s="52"/>
      <c r="LEZ98" s="52"/>
      <c r="LFA98" s="52"/>
      <c r="LFB98" s="52"/>
      <c r="LFC98" s="52"/>
      <c r="LFD98" s="52"/>
      <c r="LFE98" s="52"/>
      <c r="LFF98" s="52"/>
      <c r="LFG98" s="52"/>
      <c r="LFH98" s="52"/>
      <c r="LFI98" s="52"/>
      <c r="LFJ98" s="52"/>
      <c r="LFK98" s="52"/>
      <c r="LFL98" s="52"/>
      <c r="LFM98" s="52"/>
      <c r="LFN98" s="52"/>
      <c r="LFO98" s="52"/>
      <c r="LFP98" s="52"/>
      <c r="LFQ98" s="52"/>
      <c r="LFR98" s="52"/>
      <c r="LFS98" s="52"/>
      <c r="LFT98" s="52"/>
      <c r="LFU98" s="52"/>
      <c r="LFV98" s="52"/>
      <c r="LFW98" s="52"/>
      <c r="LFX98" s="52"/>
      <c r="LFY98" s="52"/>
      <c r="LFZ98" s="52"/>
      <c r="LGA98" s="52"/>
      <c r="LGB98" s="52"/>
      <c r="LGC98" s="52"/>
      <c r="LGD98" s="52"/>
      <c r="LGE98" s="52"/>
      <c r="LGF98" s="52"/>
      <c r="LGG98" s="52"/>
      <c r="LGH98" s="52"/>
      <c r="LGI98" s="52"/>
      <c r="LGJ98" s="52"/>
      <c r="LGK98" s="52"/>
      <c r="LGL98" s="52"/>
      <c r="LGM98" s="52"/>
      <c r="LGN98" s="52"/>
      <c r="LGO98" s="52"/>
      <c r="LGP98" s="52"/>
      <c r="LGQ98" s="52"/>
      <c r="LGR98" s="52"/>
      <c r="LGS98" s="52"/>
      <c r="LGT98" s="52"/>
      <c r="LGU98" s="52"/>
      <c r="LGV98" s="52"/>
      <c r="LGW98" s="52"/>
      <c r="LGX98" s="52"/>
      <c r="LGY98" s="52"/>
      <c r="LGZ98" s="52"/>
      <c r="LHA98" s="52"/>
      <c r="LHB98" s="52"/>
      <c r="LHC98" s="52"/>
      <c r="LHD98" s="52"/>
      <c r="LHE98" s="52"/>
      <c r="LHF98" s="52"/>
      <c r="LHG98" s="52"/>
      <c r="LHH98" s="52"/>
      <c r="LHI98" s="52"/>
      <c r="LHJ98" s="52"/>
      <c r="LHK98" s="52"/>
      <c r="LHL98" s="52"/>
      <c r="LHM98" s="52"/>
      <c r="LHN98" s="52"/>
      <c r="LHO98" s="52"/>
      <c r="LHP98" s="52"/>
      <c r="LHQ98" s="52"/>
      <c r="LHR98" s="52"/>
      <c r="LHS98" s="52"/>
      <c r="LHT98" s="52"/>
      <c r="LHU98" s="52"/>
      <c r="LHV98" s="52"/>
      <c r="LHW98" s="52"/>
      <c r="LHX98" s="52"/>
      <c r="LHY98" s="52"/>
      <c r="LHZ98" s="52"/>
      <c r="LIA98" s="52"/>
      <c r="LIB98" s="52"/>
      <c r="LIC98" s="52"/>
      <c r="LID98" s="52"/>
      <c r="LIE98" s="52"/>
      <c r="LIF98" s="52"/>
      <c r="LIG98" s="52"/>
      <c r="LIH98" s="52"/>
      <c r="LII98" s="52"/>
      <c r="LIJ98" s="52"/>
      <c r="LIK98" s="52"/>
      <c r="LIL98" s="52"/>
      <c r="LIM98" s="52"/>
      <c r="LIN98" s="52"/>
      <c r="LIO98" s="52"/>
      <c r="LIP98" s="52"/>
      <c r="LIQ98" s="52"/>
      <c r="LIR98" s="52"/>
      <c r="LIS98" s="52"/>
      <c r="LIT98" s="52"/>
      <c r="LIU98" s="52"/>
      <c r="LIV98" s="52"/>
      <c r="LIW98" s="52"/>
      <c r="LIX98" s="52"/>
      <c r="LIY98" s="52"/>
      <c r="LIZ98" s="52"/>
      <c r="LJA98" s="52"/>
      <c r="LJB98" s="52"/>
      <c r="LJC98" s="52"/>
      <c r="LJD98" s="52"/>
      <c r="LJE98" s="52"/>
      <c r="LJF98" s="52"/>
      <c r="LJG98" s="52"/>
      <c r="LJH98" s="52"/>
      <c r="LJI98" s="52"/>
      <c r="LJJ98" s="52"/>
      <c r="LJK98" s="52"/>
      <c r="LJL98" s="52"/>
      <c r="LJM98" s="52"/>
      <c r="LJN98" s="52"/>
      <c r="LJO98" s="52"/>
      <c r="LJP98" s="52"/>
      <c r="LJQ98" s="52"/>
      <c r="LJR98" s="52"/>
      <c r="LJS98" s="52"/>
      <c r="LJT98" s="52"/>
      <c r="LJU98" s="52"/>
      <c r="LJV98" s="52"/>
      <c r="LJW98" s="52"/>
      <c r="LJX98" s="52"/>
      <c r="LJY98" s="52"/>
      <c r="LJZ98" s="52"/>
      <c r="LKA98" s="52"/>
      <c r="LKB98" s="52"/>
      <c r="LKC98" s="52"/>
      <c r="LKD98" s="52"/>
      <c r="LKE98" s="52"/>
      <c r="LKF98" s="52"/>
      <c r="LKG98" s="52"/>
      <c r="LKH98" s="52"/>
      <c r="LKI98" s="52"/>
      <c r="LKJ98" s="52"/>
      <c r="LKK98" s="52"/>
      <c r="LKL98" s="52"/>
      <c r="LKM98" s="52"/>
      <c r="LKN98" s="52"/>
      <c r="LKO98" s="52"/>
      <c r="LKP98" s="52"/>
      <c r="LKQ98" s="52"/>
      <c r="LKR98" s="52"/>
      <c r="LKS98" s="52"/>
      <c r="LKT98" s="52"/>
      <c r="LKU98" s="52"/>
      <c r="LKV98" s="52"/>
      <c r="LKW98" s="52"/>
      <c r="LKX98" s="52"/>
      <c r="LKY98" s="52"/>
      <c r="LKZ98" s="52"/>
      <c r="LLA98" s="52"/>
      <c r="LLB98" s="52"/>
      <c r="LLC98" s="52"/>
      <c r="LLD98" s="52"/>
      <c r="LLE98" s="52"/>
      <c r="LLF98" s="52"/>
      <c r="LLG98" s="52"/>
      <c r="LLH98" s="52"/>
      <c r="LLI98" s="52"/>
      <c r="LLJ98" s="52"/>
      <c r="LLK98" s="52"/>
      <c r="LLL98" s="52"/>
      <c r="LLM98" s="52"/>
      <c r="LLN98" s="52"/>
      <c r="LLO98" s="52"/>
      <c r="LLP98" s="52"/>
      <c r="LLQ98" s="52"/>
      <c r="LLR98" s="52"/>
      <c r="LLS98" s="52"/>
      <c r="LLT98" s="52"/>
      <c r="LLU98" s="52"/>
      <c r="LLV98" s="52"/>
      <c r="LLW98" s="52"/>
      <c r="LLX98" s="52"/>
      <c r="LLY98" s="52"/>
      <c r="LLZ98" s="52"/>
      <c r="LMA98" s="52"/>
      <c r="LMB98" s="52"/>
      <c r="LMC98" s="52"/>
      <c r="LMD98" s="52"/>
      <c r="LME98" s="52"/>
      <c r="LMF98" s="52"/>
      <c r="LMG98" s="52"/>
      <c r="LMH98" s="52"/>
      <c r="LMI98" s="52"/>
      <c r="LMJ98" s="52"/>
      <c r="LMK98" s="52"/>
      <c r="LML98" s="52"/>
      <c r="LMM98" s="52"/>
      <c r="LMN98" s="52"/>
      <c r="LMO98" s="52"/>
      <c r="LMP98" s="52"/>
      <c r="LMQ98" s="52"/>
      <c r="LMR98" s="52"/>
      <c r="LMS98" s="52"/>
      <c r="LMT98" s="52"/>
      <c r="LMU98" s="52"/>
      <c r="LMV98" s="52"/>
      <c r="LMW98" s="52"/>
      <c r="LMX98" s="52"/>
    </row>
    <row r="99" spans="1:8474" ht="15.75" thickBot="1" x14ac:dyDescent="0.5">
      <c r="A99" s="135" t="s">
        <v>225</v>
      </c>
      <c r="B99" s="38" t="s">
        <v>18</v>
      </c>
      <c r="C99" s="39" t="s">
        <v>17</v>
      </c>
      <c r="D99" s="39" t="s">
        <v>16</v>
      </c>
      <c r="E99" s="39" t="s">
        <v>11</v>
      </c>
      <c r="F99" s="39" t="s">
        <v>78</v>
      </c>
      <c r="G99" s="39" t="s">
        <v>15</v>
      </c>
      <c r="H99" s="39" t="s">
        <v>14</v>
      </c>
      <c r="I99" s="39" t="s">
        <v>13</v>
      </c>
      <c r="J99" s="39" t="s">
        <v>77</v>
      </c>
      <c r="K99" s="39" t="s">
        <v>12</v>
      </c>
      <c r="L99" s="39" t="s">
        <v>76</v>
      </c>
      <c r="M99" s="39" t="s">
        <v>75</v>
      </c>
      <c r="N99" s="39" t="s">
        <v>74</v>
      </c>
      <c r="O99" s="39" t="s">
        <v>73</v>
      </c>
      <c r="P99" s="39" t="s">
        <v>72</v>
      </c>
      <c r="Q99" s="56" t="s">
        <v>71</v>
      </c>
      <c r="R99" s="52" t="s">
        <v>18</v>
      </c>
      <c r="S99" s="52" t="s">
        <v>17</v>
      </c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  <c r="EO99" s="52"/>
      <c r="EP99" s="52"/>
      <c r="EQ99" s="52"/>
      <c r="ER99" s="52"/>
      <c r="ES99" s="52"/>
      <c r="ET99" s="52"/>
      <c r="EU99" s="52"/>
      <c r="EV99" s="52"/>
      <c r="EW99" s="52"/>
      <c r="EX99" s="52"/>
      <c r="EY99" s="52"/>
      <c r="EZ99" s="52"/>
      <c r="FA99" s="52"/>
      <c r="FB99" s="52"/>
      <c r="FC99" s="52"/>
      <c r="FD99" s="52"/>
      <c r="FE99" s="52"/>
      <c r="FF99" s="52"/>
      <c r="FG99" s="52"/>
      <c r="FH99" s="52"/>
      <c r="FI99" s="52"/>
      <c r="FJ99" s="52"/>
      <c r="FK99" s="52"/>
      <c r="FL99" s="52"/>
      <c r="FM99" s="52"/>
      <c r="FN99" s="52"/>
      <c r="FO99" s="52"/>
      <c r="FP99" s="52"/>
      <c r="FQ99" s="52"/>
      <c r="FR99" s="52"/>
      <c r="FS99" s="52"/>
      <c r="FT99" s="52"/>
      <c r="FU99" s="52"/>
      <c r="FV99" s="52"/>
      <c r="FW99" s="52"/>
      <c r="FX99" s="52"/>
      <c r="FY99" s="52"/>
      <c r="FZ99" s="52"/>
      <c r="GA99" s="52"/>
      <c r="GB99" s="52"/>
      <c r="GC99" s="52"/>
      <c r="GD99" s="52"/>
      <c r="GE99" s="52"/>
      <c r="GF99" s="52"/>
      <c r="GG99" s="52"/>
      <c r="GH99" s="52"/>
      <c r="GI99" s="52"/>
      <c r="GJ99" s="52"/>
      <c r="GK99" s="52"/>
      <c r="GL99" s="52"/>
      <c r="GM99" s="52"/>
      <c r="GN99" s="52"/>
      <c r="GO99" s="52"/>
      <c r="GP99" s="52"/>
      <c r="GQ99" s="52"/>
      <c r="GR99" s="52"/>
      <c r="GS99" s="52"/>
      <c r="GT99" s="52"/>
      <c r="GU99" s="52"/>
      <c r="GV99" s="52"/>
      <c r="GW99" s="52"/>
      <c r="GX99" s="52"/>
      <c r="GY99" s="52"/>
      <c r="GZ99" s="52"/>
      <c r="HA99" s="52"/>
      <c r="HB99" s="52"/>
      <c r="HC99" s="52"/>
      <c r="HD99" s="52"/>
      <c r="HE99" s="52"/>
      <c r="HF99" s="52"/>
      <c r="HG99" s="52"/>
      <c r="HH99" s="52"/>
      <c r="HI99" s="52"/>
      <c r="HJ99" s="52"/>
      <c r="HK99" s="52"/>
      <c r="HL99" s="52"/>
      <c r="HM99" s="52"/>
      <c r="HN99" s="52"/>
      <c r="HO99" s="52"/>
      <c r="HP99" s="52"/>
      <c r="HQ99" s="52"/>
      <c r="HR99" s="52"/>
      <c r="HS99" s="52"/>
      <c r="HT99" s="52"/>
      <c r="HU99" s="52"/>
      <c r="HV99" s="52"/>
      <c r="HW99" s="52"/>
      <c r="HX99" s="52"/>
      <c r="HY99" s="52"/>
      <c r="HZ99" s="52"/>
      <c r="IA99" s="52"/>
      <c r="IB99" s="52"/>
      <c r="IC99" s="52"/>
      <c r="ID99" s="52"/>
      <c r="IE99" s="52"/>
      <c r="IF99" s="52"/>
      <c r="IG99" s="52"/>
      <c r="IH99" s="52"/>
      <c r="II99" s="52"/>
      <c r="IJ99" s="52"/>
      <c r="IK99" s="52"/>
      <c r="IL99" s="52"/>
      <c r="IM99" s="52"/>
      <c r="IN99" s="52"/>
      <c r="IO99" s="52"/>
      <c r="IP99" s="52"/>
      <c r="IQ99" s="52"/>
      <c r="IR99" s="52"/>
      <c r="IS99" s="52"/>
      <c r="IT99" s="52"/>
      <c r="IU99" s="52"/>
      <c r="IV99" s="52"/>
      <c r="IW99" s="52"/>
      <c r="IX99" s="52"/>
      <c r="IY99" s="52"/>
      <c r="IZ99" s="52"/>
      <c r="JA99" s="52"/>
      <c r="JB99" s="52"/>
      <c r="JC99" s="52"/>
      <c r="JD99" s="52"/>
      <c r="JE99" s="52"/>
      <c r="JF99" s="52"/>
      <c r="JG99" s="52"/>
      <c r="JH99" s="52"/>
      <c r="JI99" s="52"/>
      <c r="JJ99" s="52"/>
      <c r="JK99" s="52"/>
      <c r="JL99" s="52"/>
      <c r="JM99" s="52"/>
      <c r="JN99" s="52"/>
      <c r="JO99" s="52"/>
      <c r="JP99" s="52"/>
      <c r="JQ99" s="52"/>
      <c r="JR99" s="52"/>
      <c r="JS99" s="52"/>
      <c r="JT99" s="52"/>
      <c r="JU99" s="52"/>
      <c r="JV99" s="52"/>
      <c r="JW99" s="52"/>
      <c r="JX99" s="52"/>
      <c r="JY99" s="52"/>
      <c r="JZ99" s="52"/>
      <c r="KA99" s="52"/>
      <c r="KB99" s="52"/>
      <c r="KC99" s="52"/>
      <c r="KD99" s="52"/>
      <c r="KE99" s="52"/>
      <c r="KF99" s="52"/>
      <c r="KG99" s="52"/>
      <c r="KH99" s="52"/>
      <c r="KI99" s="52"/>
      <c r="KJ99" s="52"/>
      <c r="KK99" s="52"/>
      <c r="KL99" s="52"/>
      <c r="KM99" s="52"/>
      <c r="KN99" s="52"/>
      <c r="KO99" s="52"/>
      <c r="KP99" s="52"/>
      <c r="KQ99" s="52"/>
      <c r="KR99" s="52"/>
      <c r="KS99" s="52"/>
      <c r="KT99" s="52"/>
      <c r="KU99" s="52"/>
      <c r="KV99" s="52"/>
      <c r="KW99" s="52"/>
      <c r="KX99" s="52"/>
      <c r="KY99" s="52"/>
      <c r="KZ99" s="52"/>
      <c r="LA99" s="52"/>
      <c r="LB99" s="52"/>
      <c r="LC99" s="52"/>
      <c r="LD99" s="52"/>
      <c r="LE99" s="52"/>
      <c r="LF99" s="52"/>
      <c r="LG99" s="52"/>
      <c r="LH99" s="52"/>
      <c r="LI99" s="52"/>
      <c r="LJ99" s="52"/>
      <c r="LK99" s="52"/>
      <c r="LL99" s="52"/>
      <c r="LM99" s="52"/>
      <c r="LN99" s="52"/>
      <c r="LO99" s="52"/>
      <c r="LP99" s="52"/>
      <c r="LQ99" s="52"/>
      <c r="LR99" s="52"/>
      <c r="LS99" s="52"/>
      <c r="LT99" s="52"/>
      <c r="LU99" s="52"/>
      <c r="LV99" s="52"/>
      <c r="LW99" s="52"/>
      <c r="LX99" s="52"/>
      <c r="LY99" s="52"/>
      <c r="LZ99" s="52"/>
      <c r="MA99" s="52"/>
      <c r="MB99" s="52"/>
      <c r="MC99" s="52"/>
      <c r="MD99" s="52"/>
      <c r="ME99" s="52"/>
      <c r="MF99" s="52"/>
      <c r="MG99" s="52"/>
      <c r="MH99" s="52"/>
      <c r="MI99" s="52"/>
      <c r="MJ99" s="52"/>
      <c r="MK99" s="52"/>
      <c r="ML99" s="52"/>
      <c r="MM99" s="52"/>
      <c r="MN99" s="52"/>
      <c r="MO99" s="52"/>
      <c r="MP99" s="52"/>
      <c r="MQ99" s="52"/>
      <c r="MR99" s="52"/>
      <c r="MS99" s="52"/>
      <c r="MT99" s="52"/>
      <c r="MU99" s="52"/>
      <c r="MV99" s="52"/>
      <c r="MW99" s="52"/>
      <c r="MX99" s="52"/>
      <c r="MY99" s="52"/>
      <c r="MZ99" s="52"/>
      <c r="NA99" s="52"/>
      <c r="NB99" s="52"/>
      <c r="NC99" s="52"/>
      <c r="ND99" s="52"/>
      <c r="NE99" s="52"/>
      <c r="NF99" s="52"/>
      <c r="NG99" s="52"/>
      <c r="NH99" s="52"/>
      <c r="NI99" s="52"/>
      <c r="NJ99" s="52"/>
      <c r="NK99" s="52"/>
      <c r="NL99" s="52"/>
      <c r="NM99" s="52"/>
      <c r="NN99" s="52"/>
      <c r="NO99" s="52"/>
      <c r="NP99" s="52"/>
      <c r="NQ99" s="52"/>
      <c r="NR99" s="52"/>
      <c r="NS99" s="52"/>
      <c r="NT99" s="52"/>
      <c r="NU99" s="52"/>
      <c r="NV99" s="52"/>
      <c r="NW99" s="52"/>
      <c r="NX99" s="52"/>
      <c r="NY99" s="52"/>
      <c r="NZ99" s="52"/>
      <c r="OA99" s="52"/>
      <c r="OB99" s="52"/>
      <c r="OC99" s="52"/>
      <c r="OD99" s="52"/>
      <c r="OE99" s="52"/>
      <c r="OF99" s="52"/>
      <c r="OG99" s="52"/>
      <c r="OH99" s="52"/>
      <c r="OI99" s="52"/>
      <c r="OJ99" s="52"/>
      <c r="OK99" s="52"/>
      <c r="OL99" s="52"/>
      <c r="OM99" s="52"/>
      <c r="ON99" s="52"/>
      <c r="OO99" s="52"/>
      <c r="OP99" s="52"/>
      <c r="OQ99" s="52"/>
      <c r="OR99" s="52"/>
      <c r="OS99" s="52"/>
      <c r="OT99" s="52"/>
      <c r="OU99" s="52"/>
      <c r="OV99" s="52"/>
      <c r="OW99" s="52"/>
      <c r="OX99" s="52"/>
      <c r="OY99" s="52"/>
      <c r="OZ99" s="52"/>
      <c r="PA99" s="52"/>
      <c r="PB99" s="52"/>
      <c r="PC99" s="52"/>
      <c r="PD99" s="52"/>
      <c r="PE99" s="52"/>
      <c r="PF99" s="52"/>
      <c r="PG99" s="52"/>
      <c r="PH99" s="52"/>
      <c r="PI99" s="52"/>
      <c r="PJ99" s="52"/>
      <c r="PK99" s="52"/>
      <c r="PL99" s="52"/>
      <c r="PM99" s="52"/>
      <c r="PN99" s="52"/>
      <c r="PO99" s="52"/>
      <c r="PP99" s="52"/>
      <c r="PQ99" s="52"/>
      <c r="PR99" s="52"/>
      <c r="PS99" s="52"/>
      <c r="PT99" s="52"/>
      <c r="PU99" s="52"/>
      <c r="PV99" s="52"/>
      <c r="PW99" s="52"/>
      <c r="PX99" s="52"/>
      <c r="PY99" s="52"/>
      <c r="PZ99" s="52"/>
      <c r="QA99" s="52"/>
      <c r="QB99" s="52"/>
      <c r="QC99" s="52"/>
      <c r="QD99" s="52"/>
      <c r="QE99" s="52"/>
      <c r="QF99" s="52"/>
      <c r="QG99" s="52"/>
      <c r="QH99" s="52"/>
      <c r="QI99" s="52"/>
      <c r="QJ99" s="52"/>
      <c r="QK99" s="52"/>
      <c r="QL99" s="52"/>
      <c r="QM99" s="52"/>
      <c r="QN99" s="52"/>
      <c r="QO99" s="52"/>
      <c r="QP99" s="52"/>
      <c r="QQ99" s="52"/>
      <c r="QR99" s="52"/>
      <c r="QS99" s="52"/>
      <c r="QT99" s="52"/>
      <c r="QU99" s="52"/>
      <c r="QV99" s="52"/>
      <c r="QW99" s="52"/>
      <c r="QX99" s="52"/>
      <c r="QY99" s="52"/>
      <c r="QZ99" s="52"/>
      <c r="RA99" s="52"/>
      <c r="RB99" s="52"/>
      <c r="RC99" s="52"/>
      <c r="RD99" s="52"/>
      <c r="RE99" s="52"/>
      <c r="RF99" s="52"/>
      <c r="RG99" s="52"/>
      <c r="RH99" s="52"/>
      <c r="RI99" s="52"/>
      <c r="RJ99" s="52"/>
      <c r="RK99" s="52"/>
      <c r="RL99" s="52"/>
      <c r="RM99" s="52"/>
      <c r="RN99" s="52"/>
      <c r="RO99" s="52"/>
      <c r="RP99" s="52"/>
      <c r="RQ99" s="52"/>
      <c r="RR99" s="52"/>
      <c r="RS99" s="52"/>
      <c r="RT99" s="52"/>
      <c r="RU99" s="52"/>
      <c r="RV99" s="52"/>
      <c r="RW99" s="52"/>
      <c r="RX99" s="52"/>
      <c r="RY99" s="52"/>
      <c r="RZ99" s="52"/>
      <c r="SA99" s="52"/>
      <c r="SB99" s="52"/>
      <c r="SC99" s="52"/>
      <c r="SD99" s="52"/>
      <c r="SE99" s="52"/>
      <c r="SF99" s="52"/>
      <c r="SG99" s="52"/>
      <c r="SH99" s="52"/>
      <c r="SI99" s="52"/>
      <c r="SJ99" s="52"/>
      <c r="SK99" s="52"/>
      <c r="SL99" s="52"/>
      <c r="SM99" s="52"/>
      <c r="SN99" s="52"/>
      <c r="SO99" s="52"/>
      <c r="SP99" s="52"/>
      <c r="SQ99" s="52"/>
      <c r="SR99" s="52"/>
      <c r="SS99" s="52"/>
      <c r="ST99" s="52"/>
      <c r="SU99" s="52"/>
      <c r="SV99" s="52"/>
      <c r="SW99" s="52"/>
      <c r="SX99" s="52"/>
      <c r="SY99" s="52"/>
      <c r="SZ99" s="52"/>
      <c r="TA99" s="52"/>
      <c r="TB99" s="52"/>
      <c r="TC99" s="52"/>
      <c r="TD99" s="52"/>
      <c r="TE99" s="52"/>
      <c r="TF99" s="52"/>
      <c r="TG99" s="52"/>
      <c r="TH99" s="52"/>
      <c r="TI99" s="52"/>
      <c r="TJ99" s="52"/>
      <c r="TK99" s="52"/>
      <c r="TL99" s="52"/>
      <c r="TM99" s="52"/>
      <c r="TN99" s="52"/>
      <c r="TO99" s="52"/>
      <c r="TP99" s="52"/>
      <c r="TQ99" s="52"/>
      <c r="TR99" s="52"/>
      <c r="TS99" s="52"/>
      <c r="TT99" s="52"/>
      <c r="TU99" s="52"/>
      <c r="TV99" s="52"/>
      <c r="TW99" s="52"/>
      <c r="TX99" s="52"/>
      <c r="TY99" s="52"/>
      <c r="TZ99" s="52"/>
      <c r="UA99" s="52"/>
      <c r="UB99" s="52"/>
      <c r="UC99" s="52"/>
      <c r="UD99" s="52"/>
      <c r="UE99" s="52"/>
      <c r="UF99" s="52"/>
      <c r="UG99" s="52"/>
      <c r="UH99" s="52"/>
      <c r="UI99" s="52"/>
      <c r="UJ99" s="52"/>
      <c r="UK99" s="52"/>
      <c r="UL99" s="52"/>
      <c r="UM99" s="52"/>
      <c r="UN99" s="52"/>
      <c r="UO99" s="52"/>
      <c r="UP99" s="52"/>
      <c r="UQ99" s="52"/>
      <c r="UR99" s="52"/>
      <c r="US99" s="52"/>
      <c r="UT99" s="52"/>
      <c r="UU99" s="52"/>
      <c r="UV99" s="52"/>
      <c r="UW99" s="52"/>
      <c r="UX99" s="52"/>
      <c r="UY99" s="52"/>
      <c r="UZ99" s="52"/>
      <c r="VA99" s="52"/>
      <c r="VB99" s="52"/>
      <c r="VC99" s="52"/>
      <c r="VD99" s="52"/>
      <c r="VE99" s="52"/>
      <c r="VF99" s="52"/>
      <c r="VG99" s="52"/>
      <c r="VH99" s="52"/>
      <c r="VI99" s="52"/>
      <c r="VJ99" s="52"/>
      <c r="VK99" s="52"/>
      <c r="VL99" s="52"/>
      <c r="VM99" s="52"/>
      <c r="VN99" s="52"/>
      <c r="VO99" s="52"/>
      <c r="VP99" s="52"/>
      <c r="VQ99" s="52"/>
      <c r="VR99" s="52"/>
      <c r="VS99" s="52"/>
      <c r="VT99" s="52"/>
      <c r="VU99" s="52"/>
      <c r="VV99" s="52"/>
      <c r="VW99" s="52"/>
      <c r="VX99" s="52"/>
      <c r="VY99" s="52"/>
      <c r="VZ99" s="52"/>
      <c r="WA99" s="52"/>
      <c r="WB99" s="52"/>
      <c r="WC99" s="52"/>
      <c r="WD99" s="52"/>
      <c r="WE99" s="52"/>
      <c r="WF99" s="52"/>
      <c r="WG99" s="52"/>
      <c r="WH99" s="52"/>
      <c r="WI99" s="52"/>
      <c r="WJ99" s="52"/>
      <c r="WK99" s="52"/>
      <c r="WL99" s="52"/>
      <c r="WM99" s="52"/>
      <c r="WN99" s="52"/>
      <c r="WO99" s="52"/>
      <c r="WP99" s="52"/>
      <c r="WQ99" s="52"/>
      <c r="WR99" s="52"/>
      <c r="WS99" s="52"/>
      <c r="WT99" s="52"/>
      <c r="WU99" s="52"/>
      <c r="WV99" s="52"/>
      <c r="WW99" s="52"/>
      <c r="WX99" s="52"/>
      <c r="WY99" s="52"/>
      <c r="WZ99" s="52"/>
      <c r="XA99" s="52"/>
      <c r="XB99" s="52"/>
      <c r="XC99" s="52"/>
      <c r="XD99" s="52"/>
      <c r="XE99" s="52"/>
      <c r="XF99" s="52"/>
      <c r="XG99" s="52"/>
      <c r="XH99" s="52"/>
      <c r="XI99" s="52"/>
      <c r="XJ99" s="52"/>
      <c r="XK99" s="52"/>
      <c r="XL99" s="52"/>
      <c r="XM99" s="52"/>
      <c r="XN99" s="52"/>
      <c r="XO99" s="52"/>
      <c r="XP99" s="52"/>
      <c r="XQ99" s="52"/>
      <c r="XR99" s="52"/>
      <c r="XS99" s="52"/>
      <c r="XT99" s="52"/>
      <c r="XU99" s="52"/>
      <c r="XV99" s="52"/>
      <c r="XW99" s="52"/>
      <c r="XX99" s="52"/>
      <c r="XY99" s="52"/>
      <c r="XZ99" s="52"/>
      <c r="YA99" s="52"/>
      <c r="YB99" s="52"/>
      <c r="YC99" s="52"/>
      <c r="YD99" s="52"/>
      <c r="YE99" s="52"/>
      <c r="YF99" s="52"/>
      <c r="YG99" s="52"/>
      <c r="YH99" s="52"/>
      <c r="YI99" s="52"/>
      <c r="YJ99" s="52"/>
      <c r="YK99" s="52"/>
      <c r="YL99" s="52"/>
      <c r="YM99" s="52"/>
      <c r="YN99" s="52"/>
      <c r="YO99" s="52"/>
      <c r="YP99" s="52"/>
      <c r="YQ99" s="52"/>
      <c r="YR99" s="52"/>
      <c r="YS99" s="52"/>
      <c r="YT99" s="52"/>
      <c r="YU99" s="52"/>
      <c r="YV99" s="52"/>
      <c r="YW99" s="52"/>
      <c r="YX99" s="52"/>
      <c r="YY99" s="52"/>
      <c r="YZ99" s="52"/>
      <c r="ZA99" s="52"/>
      <c r="ZB99" s="52"/>
      <c r="ZC99" s="52"/>
      <c r="ZD99" s="52"/>
      <c r="ZE99" s="52"/>
      <c r="ZF99" s="52"/>
      <c r="ZG99" s="52"/>
      <c r="ZH99" s="52"/>
      <c r="ZI99" s="52"/>
      <c r="ZJ99" s="52"/>
      <c r="ZK99" s="52"/>
      <c r="ZL99" s="52"/>
      <c r="ZM99" s="52"/>
      <c r="ZN99" s="52"/>
      <c r="ZO99" s="52"/>
      <c r="ZP99" s="52"/>
      <c r="ZQ99" s="52"/>
      <c r="ZR99" s="52"/>
      <c r="ZS99" s="52"/>
      <c r="ZT99" s="52"/>
      <c r="ZU99" s="52"/>
      <c r="ZV99" s="52"/>
      <c r="ZW99" s="52"/>
      <c r="ZX99" s="52"/>
      <c r="ZY99" s="52"/>
      <c r="ZZ99" s="52"/>
      <c r="AAA99" s="52"/>
      <c r="AAB99" s="52"/>
      <c r="AAC99" s="52"/>
      <c r="AAD99" s="52"/>
      <c r="AAE99" s="52"/>
      <c r="AAF99" s="52"/>
      <c r="AAG99" s="52"/>
      <c r="AAH99" s="52"/>
      <c r="AAI99" s="52"/>
      <c r="AAJ99" s="52"/>
      <c r="AAK99" s="52"/>
      <c r="AAL99" s="52"/>
      <c r="AAM99" s="52"/>
      <c r="AAN99" s="52"/>
      <c r="AAO99" s="52"/>
      <c r="AAP99" s="52"/>
      <c r="AAQ99" s="52"/>
      <c r="AAR99" s="52"/>
      <c r="AAS99" s="52"/>
      <c r="AAT99" s="52"/>
      <c r="AAU99" s="52"/>
      <c r="AAV99" s="52"/>
      <c r="AAW99" s="52"/>
      <c r="AAX99" s="52"/>
      <c r="AAY99" s="52"/>
      <c r="AAZ99" s="52"/>
      <c r="ABA99" s="52"/>
      <c r="ABB99" s="52"/>
      <c r="ABC99" s="52"/>
      <c r="ABD99" s="52"/>
      <c r="ABE99" s="52"/>
      <c r="ABF99" s="52"/>
      <c r="ABG99" s="52"/>
      <c r="ABH99" s="52"/>
      <c r="ABI99" s="52"/>
      <c r="ABJ99" s="52"/>
      <c r="ABK99" s="52"/>
      <c r="ABL99" s="52"/>
      <c r="ABM99" s="52"/>
      <c r="ABN99" s="52"/>
      <c r="ABO99" s="52"/>
      <c r="ABP99" s="52"/>
      <c r="ABQ99" s="52"/>
      <c r="ABR99" s="52"/>
      <c r="ABS99" s="52"/>
      <c r="ABT99" s="52"/>
      <c r="ABU99" s="52"/>
      <c r="ABV99" s="52"/>
      <c r="ABW99" s="52"/>
      <c r="ABX99" s="52"/>
      <c r="ABY99" s="52"/>
      <c r="ABZ99" s="52"/>
      <c r="ACA99" s="52"/>
      <c r="ACB99" s="52"/>
      <c r="ACC99" s="52"/>
      <c r="ACD99" s="52"/>
      <c r="ACE99" s="52"/>
      <c r="ACF99" s="52"/>
      <c r="ACG99" s="52"/>
      <c r="ACH99" s="52"/>
      <c r="ACI99" s="52"/>
      <c r="ACJ99" s="52"/>
      <c r="ACK99" s="52"/>
      <c r="ACL99" s="52"/>
      <c r="ACM99" s="52"/>
      <c r="ACN99" s="52"/>
      <c r="ACO99" s="52"/>
      <c r="ACP99" s="52"/>
      <c r="ACQ99" s="52"/>
      <c r="ACR99" s="52"/>
      <c r="ACS99" s="52"/>
      <c r="ACT99" s="52"/>
      <c r="ACU99" s="52"/>
      <c r="ACV99" s="52"/>
      <c r="ACW99" s="52"/>
      <c r="ACX99" s="52"/>
      <c r="ACY99" s="52"/>
      <c r="ACZ99" s="52"/>
      <c r="ADA99" s="52"/>
      <c r="ADB99" s="52"/>
      <c r="ADC99" s="52"/>
      <c r="ADD99" s="52"/>
      <c r="ADE99" s="52"/>
      <c r="ADF99" s="52"/>
      <c r="ADG99" s="52"/>
      <c r="ADH99" s="52"/>
      <c r="ADI99" s="52"/>
      <c r="ADJ99" s="52"/>
      <c r="ADK99" s="52"/>
      <c r="ADL99" s="52"/>
      <c r="ADM99" s="52"/>
      <c r="ADN99" s="52"/>
      <c r="ADO99" s="52"/>
      <c r="ADP99" s="52"/>
      <c r="ADQ99" s="52"/>
      <c r="ADR99" s="52"/>
      <c r="ADS99" s="52"/>
      <c r="ADT99" s="52"/>
      <c r="ADU99" s="52"/>
      <c r="ADV99" s="52"/>
      <c r="ADW99" s="52"/>
      <c r="ADX99" s="52"/>
      <c r="ADY99" s="52"/>
      <c r="ADZ99" s="52"/>
      <c r="AEA99" s="52"/>
      <c r="AEB99" s="52"/>
      <c r="AEC99" s="52"/>
      <c r="AED99" s="52"/>
      <c r="AEE99" s="52"/>
      <c r="AEF99" s="52"/>
      <c r="AEG99" s="52"/>
      <c r="AEH99" s="52"/>
      <c r="AEI99" s="52"/>
      <c r="AEJ99" s="52"/>
      <c r="AEK99" s="52"/>
      <c r="AEL99" s="52"/>
      <c r="AEM99" s="52"/>
      <c r="AEN99" s="52"/>
      <c r="AEO99" s="52"/>
      <c r="AEP99" s="52"/>
      <c r="AEQ99" s="52"/>
      <c r="AER99" s="52"/>
      <c r="AES99" s="52"/>
      <c r="AET99" s="52"/>
      <c r="AEU99" s="52"/>
      <c r="AEV99" s="52"/>
      <c r="AEW99" s="52"/>
      <c r="AEX99" s="52"/>
      <c r="AEY99" s="52"/>
      <c r="AEZ99" s="52"/>
      <c r="AFA99" s="52"/>
      <c r="AFB99" s="52"/>
      <c r="AFC99" s="52"/>
      <c r="AFD99" s="52"/>
      <c r="AFE99" s="52"/>
      <c r="AFF99" s="52"/>
      <c r="AFG99" s="52"/>
      <c r="AFH99" s="52"/>
      <c r="AFI99" s="52"/>
      <c r="AFJ99" s="52"/>
      <c r="AFK99" s="52"/>
      <c r="AFL99" s="52"/>
      <c r="AFM99" s="52"/>
      <c r="AFN99" s="52"/>
      <c r="AFO99" s="52"/>
      <c r="AFP99" s="52"/>
      <c r="AFQ99" s="52"/>
      <c r="AFR99" s="52"/>
      <c r="AFS99" s="52"/>
      <c r="AFT99" s="52"/>
      <c r="AFU99" s="52"/>
      <c r="AFV99" s="52"/>
      <c r="AFW99" s="52"/>
      <c r="AFX99" s="52"/>
      <c r="AFY99" s="52"/>
      <c r="AFZ99" s="52"/>
      <c r="AGA99" s="52"/>
      <c r="AGB99" s="52"/>
      <c r="AGC99" s="52"/>
      <c r="AGD99" s="52"/>
      <c r="AGE99" s="52"/>
      <c r="AGF99" s="52"/>
      <c r="AGG99" s="52"/>
      <c r="AGH99" s="52"/>
      <c r="AGI99" s="52"/>
      <c r="AGJ99" s="52"/>
      <c r="AGK99" s="52"/>
      <c r="AGL99" s="52"/>
      <c r="AGM99" s="52"/>
      <c r="AGN99" s="52"/>
      <c r="AGO99" s="52"/>
      <c r="AGP99" s="52"/>
      <c r="AGQ99" s="52"/>
      <c r="AGR99" s="52"/>
      <c r="AGS99" s="52"/>
      <c r="AGT99" s="52"/>
      <c r="AGU99" s="52"/>
      <c r="AGV99" s="52"/>
      <c r="AGW99" s="52"/>
      <c r="AGX99" s="52"/>
      <c r="AGY99" s="52"/>
      <c r="AGZ99" s="52"/>
      <c r="AHA99" s="52"/>
      <c r="AHB99" s="52"/>
      <c r="AHC99" s="52"/>
      <c r="AHD99" s="52"/>
      <c r="AHE99" s="52"/>
      <c r="AHF99" s="52"/>
      <c r="AHG99" s="52"/>
      <c r="AHH99" s="52"/>
      <c r="AHI99" s="52"/>
      <c r="AHJ99" s="52"/>
      <c r="AHK99" s="52"/>
      <c r="AHL99" s="52"/>
      <c r="AHM99" s="52"/>
      <c r="AHN99" s="52"/>
      <c r="AHO99" s="52"/>
      <c r="AHP99" s="52"/>
      <c r="AHQ99" s="52"/>
      <c r="AHR99" s="52"/>
      <c r="AHS99" s="52"/>
      <c r="AHT99" s="52"/>
      <c r="AHU99" s="52"/>
      <c r="AHV99" s="52"/>
      <c r="AHW99" s="52"/>
      <c r="AHX99" s="52"/>
      <c r="AHY99" s="52"/>
      <c r="AHZ99" s="52"/>
      <c r="AIA99" s="52"/>
      <c r="AIB99" s="52"/>
      <c r="AIC99" s="52"/>
      <c r="AID99" s="52"/>
      <c r="AIE99" s="52"/>
      <c r="AIF99" s="52"/>
      <c r="AIG99" s="52"/>
      <c r="AIH99" s="52"/>
      <c r="AII99" s="52"/>
      <c r="AIJ99" s="52"/>
      <c r="AIK99" s="52"/>
      <c r="AIL99" s="52"/>
      <c r="AIM99" s="52"/>
      <c r="AIN99" s="52"/>
      <c r="AIO99" s="52"/>
      <c r="AIP99" s="52"/>
      <c r="AIQ99" s="52"/>
      <c r="AIR99" s="52"/>
      <c r="AIS99" s="52"/>
      <c r="AIT99" s="52"/>
      <c r="AIU99" s="52"/>
      <c r="AIV99" s="52"/>
      <c r="AIW99" s="52"/>
      <c r="AIX99" s="52"/>
      <c r="AIY99" s="52"/>
      <c r="AIZ99" s="52"/>
      <c r="AJA99" s="52"/>
      <c r="AJB99" s="52"/>
      <c r="AJC99" s="52"/>
      <c r="AJD99" s="52"/>
      <c r="AJE99" s="52"/>
      <c r="AJF99" s="52"/>
      <c r="AJG99" s="52"/>
      <c r="AJH99" s="52"/>
      <c r="AJI99" s="52"/>
      <c r="AJJ99" s="52"/>
      <c r="AJK99" s="52"/>
      <c r="AJL99" s="52"/>
      <c r="AJM99" s="52"/>
      <c r="AJN99" s="52"/>
      <c r="AJO99" s="52"/>
      <c r="AJP99" s="52"/>
      <c r="AJQ99" s="52"/>
      <c r="AJR99" s="52"/>
      <c r="AJS99" s="52"/>
      <c r="AJT99" s="52"/>
      <c r="AJU99" s="52"/>
      <c r="AJV99" s="52"/>
      <c r="AJW99" s="52"/>
      <c r="AJX99" s="52"/>
      <c r="AJY99" s="52"/>
      <c r="AJZ99" s="52"/>
      <c r="AKA99" s="52"/>
      <c r="AKB99" s="52"/>
      <c r="AKC99" s="52"/>
      <c r="AKD99" s="52"/>
      <c r="AKE99" s="52"/>
      <c r="AKF99" s="52"/>
      <c r="AKG99" s="52"/>
      <c r="AKH99" s="52"/>
      <c r="AKI99" s="52"/>
      <c r="AKJ99" s="52"/>
      <c r="AKK99" s="52"/>
      <c r="AKL99" s="52"/>
      <c r="AKM99" s="52"/>
      <c r="AKN99" s="52"/>
      <c r="AKO99" s="52"/>
      <c r="AKP99" s="52"/>
      <c r="AKQ99" s="52"/>
      <c r="AKR99" s="52"/>
      <c r="AKS99" s="52"/>
      <c r="AKT99" s="52"/>
      <c r="AKU99" s="52"/>
      <c r="AKV99" s="52"/>
      <c r="AKW99" s="52"/>
      <c r="AKX99" s="52"/>
      <c r="AKY99" s="52"/>
      <c r="AKZ99" s="52"/>
      <c r="ALA99" s="52"/>
      <c r="ALB99" s="52"/>
      <c r="ALC99" s="52"/>
      <c r="ALD99" s="52"/>
      <c r="ALE99" s="52"/>
      <c r="ALF99" s="52"/>
      <c r="ALG99" s="52"/>
      <c r="ALH99" s="52"/>
      <c r="ALI99" s="52"/>
      <c r="ALJ99" s="52"/>
      <c r="ALK99" s="52"/>
      <c r="ALL99" s="52"/>
      <c r="ALM99" s="52"/>
      <c r="ALN99" s="52"/>
      <c r="ALO99" s="52"/>
      <c r="ALP99" s="52"/>
      <c r="ALQ99" s="52"/>
      <c r="ALR99" s="52"/>
      <c r="ALS99" s="52"/>
      <c r="ALT99" s="52"/>
      <c r="ALU99" s="52"/>
      <c r="ALV99" s="52"/>
      <c r="ALW99" s="52"/>
      <c r="ALX99" s="52"/>
      <c r="ALY99" s="52"/>
      <c r="ALZ99" s="52"/>
      <c r="AMA99" s="52"/>
      <c r="AMB99" s="52"/>
      <c r="AMC99" s="52"/>
      <c r="AMD99" s="52"/>
      <c r="AME99" s="52"/>
      <c r="AMF99" s="52"/>
      <c r="AMG99" s="52"/>
      <c r="AMH99" s="52"/>
      <c r="AMI99" s="52"/>
      <c r="AMJ99" s="52"/>
      <c r="AMK99" s="52"/>
      <c r="AML99" s="52"/>
      <c r="AMM99" s="52"/>
      <c r="AMN99" s="52"/>
      <c r="AMO99" s="52"/>
      <c r="AMP99" s="52"/>
      <c r="AMQ99" s="52"/>
      <c r="AMR99" s="52"/>
      <c r="AMS99" s="52"/>
      <c r="AMT99" s="52"/>
      <c r="AMU99" s="52"/>
      <c r="AMV99" s="52"/>
      <c r="AMW99" s="52"/>
      <c r="AMX99" s="52"/>
      <c r="AMY99" s="52"/>
      <c r="AMZ99" s="52"/>
      <c r="ANA99" s="52"/>
      <c r="ANB99" s="52"/>
      <c r="ANC99" s="52"/>
      <c r="AND99" s="52"/>
      <c r="ANE99" s="52"/>
      <c r="ANF99" s="52"/>
      <c r="ANG99" s="52"/>
      <c r="ANH99" s="52"/>
      <c r="ANI99" s="52"/>
      <c r="ANJ99" s="52"/>
      <c r="ANK99" s="52"/>
      <c r="ANL99" s="52"/>
      <c r="ANM99" s="52"/>
      <c r="ANN99" s="52"/>
      <c r="ANO99" s="52"/>
      <c r="ANP99" s="52"/>
      <c r="ANQ99" s="52"/>
      <c r="ANR99" s="52"/>
      <c r="ANS99" s="52"/>
      <c r="ANT99" s="52"/>
      <c r="ANU99" s="52"/>
      <c r="ANV99" s="52"/>
      <c r="ANW99" s="52"/>
      <c r="ANX99" s="52"/>
      <c r="ANY99" s="52"/>
      <c r="ANZ99" s="52"/>
      <c r="AOA99" s="52"/>
      <c r="AOB99" s="52"/>
      <c r="AOC99" s="52"/>
      <c r="AOD99" s="52"/>
      <c r="AOE99" s="52"/>
      <c r="AOF99" s="52"/>
      <c r="AOG99" s="52"/>
      <c r="AOH99" s="52"/>
      <c r="AOI99" s="52"/>
      <c r="AOJ99" s="52"/>
      <c r="AOK99" s="52"/>
      <c r="AOL99" s="52"/>
      <c r="AOM99" s="52"/>
      <c r="AON99" s="52"/>
      <c r="AOO99" s="52"/>
      <c r="AOP99" s="52"/>
      <c r="AOQ99" s="52"/>
      <c r="AOR99" s="52"/>
      <c r="AOS99" s="52"/>
      <c r="AOT99" s="52"/>
      <c r="AOU99" s="52"/>
      <c r="AOV99" s="52"/>
      <c r="AOW99" s="52"/>
      <c r="AOX99" s="52"/>
      <c r="AOY99" s="52"/>
      <c r="AOZ99" s="52"/>
      <c r="APA99" s="52"/>
      <c r="APB99" s="52"/>
      <c r="APC99" s="52"/>
      <c r="APD99" s="52"/>
      <c r="APE99" s="52"/>
      <c r="APF99" s="52"/>
      <c r="APG99" s="52"/>
      <c r="APH99" s="52"/>
      <c r="API99" s="52"/>
      <c r="APJ99" s="52"/>
      <c r="APK99" s="52"/>
      <c r="APL99" s="52"/>
      <c r="APM99" s="52"/>
      <c r="APN99" s="52"/>
      <c r="APO99" s="52"/>
      <c r="APP99" s="52"/>
      <c r="APQ99" s="52"/>
      <c r="APR99" s="52"/>
      <c r="APS99" s="52"/>
      <c r="APT99" s="52"/>
      <c r="APU99" s="52"/>
      <c r="APV99" s="52"/>
      <c r="APW99" s="52"/>
      <c r="APX99" s="52"/>
      <c r="APY99" s="52"/>
      <c r="APZ99" s="52"/>
      <c r="AQA99" s="52"/>
      <c r="AQB99" s="52"/>
      <c r="AQC99" s="52"/>
      <c r="AQD99" s="52"/>
      <c r="AQE99" s="52"/>
      <c r="AQF99" s="52"/>
      <c r="AQG99" s="52"/>
      <c r="AQH99" s="52"/>
      <c r="AQI99" s="52"/>
      <c r="AQJ99" s="52"/>
      <c r="AQK99" s="52"/>
      <c r="AQL99" s="52"/>
      <c r="AQM99" s="52"/>
      <c r="AQN99" s="52"/>
      <c r="AQO99" s="52"/>
      <c r="AQP99" s="52"/>
      <c r="AQQ99" s="52"/>
      <c r="AQR99" s="52"/>
      <c r="AQS99" s="52"/>
      <c r="AQT99" s="52"/>
      <c r="AQU99" s="52"/>
      <c r="AQV99" s="52"/>
      <c r="AQW99" s="52"/>
      <c r="AQX99" s="52"/>
      <c r="AQY99" s="52"/>
      <c r="AQZ99" s="52"/>
      <c r="ARA99" s="52"/>
      <c r="ARB99" s="52"/>
      <c r="ARC99" s="52"/>
      <c r="ARD99" s="52"/>
      <c r="ARE99" s="52"/>
      <c r="ARF99" s="52"/>
      <c r="ARG99" s="52"/>
      <c r="ARH99" s="52"/>
      <c r="ARI99" s="52"/>
      <c r="ARJ99" s="52"/>
      <c r="ARK99" s="52"/>
      <c r="ARL99" s="52"/>
      <c r="ARM99" s="52"/>
      <c r="ARN99" s="52"/>
      <c r="ARO99" s="52"/>
      <c r="ARP99" s="52"/>
      <c r="ARQ99" s="52"/>
      <c r="ARR99" s="52"/>
      <c r="ARS99" s="52"/>
      <c r="ART99" s="52"/>
      <c r="ARU99" s="52"/>
      <c r="ARV99" s="52"/>
      <c r="ARW99" s="52"/>
      <c r="ARX99" s="52"/>
      <c r="ARY99" s="52"/>
      <c r="ARZ99" s="52"/>
      <c r="ASA99" s="52"/>
      <c r="ASB99" s="52"/>
      <c r="ASC99" s="52"/>
      <c r="ASD99" s="52"/>
      <c r="ASE99" s="52"/>
      <c r="ASF99" s="52"/>
      <c r="ASG99" s="52"/>
      <c r="ASH99" s="52"/>
      <c r="ASI99" s="52"/>
      <c r="ASJ99" s="52"/>
      <c r="ASK99" s="52"/>
      <c r="ASL99" s="52"/>
      <c r="ASM99" s="52"/>
      <c r="ASN99" s="52"/>
      <c r="ASO99" s="52"/>
      <c r="ASP99" s="52"/>
      <c r="ASQ99" s="52"/>
      <c r="ASR99" s="52"/>
      <c r="ASS99" s="52"/>
      <c r="AST99" s="52"/>
      <c r="ASU99" s="52"/>
      <c r="ASV99" s="52"/>
      <c r="ASW99" s="52"/>
      <c r="ASX99" s="52"/>
      <c r="ASY99" s="52"/>
      <c r="ASZ99" s="52"/>
      <c r="ATA99" s="52"/>
      <c r="ATB99" s="52"/>
      <c r="ATC99" s="52"/>
      <c r="ATD99" s="52"/>
      <c r="ATE99" s="52"/>
      <c r="ATF99" s="52"/>
      <c r="ATG99" s="52"/>
      <c r="ATH99" s="52"/>
      <c r="ATI99" s="52"/>
      <c r="ATJ99" s="52"/>
      <c r="ATK99" s="52"/>
      <c r="ATL99" s="52"/>
      <c r="ATM99" s="52"/>
      <c r="ATN99" s="52"/>
      <c r="ATO99" s="52"/>
      <c r="ATP99" s="52"/>
      <c r="ATQ99" s="52"/>
      <c r="ATR99" s="52"/>
      <c r="ATS99" s="52"/>
      <c r="ATT99" s="52"/>
      <c r="ATU99" s="52"/>
      <c r="ATV99" s="52"/>
      <c r="ATW99" s="52"/>
      <c r="ATX99" s="52"/>
      <c r="ATY99" s="52"/>
      <c r="ATZ99" s="52"/>
      <c r="AUA99" s="52"/>
      <c r="AUB99" s="52"/>
      <c r="AUC99" s="52"/>
      <c r="AUD99" s="52"/>
      <c r="AUE99" s="52"/>
      <c r="AUF99" s="52"/>
      <c r="AUG99" s="52"/>
      <c r="AUH99" s="52"/>
      <c r="AUI99" s="52"/>
      <c r="AUJ99" s="52"/>
      <c r="AUK99" s="52"/>
      <c r="AUL99" s="52"/>
      <c r="AUM99" s="52"/>
      <c r="AUN99" s="52"/>
      <c r="AUO99" s="52"/>
      <c r="AUP99" s="52"/>
      <c r="AUQ99" s="52"/>
      <c r="AUR99" s="52"/>
      <c r="AUS99" s="52"/>
      <c r="AUT99" s="52"/>
      <c r="AUU99" s="52"/>
      <c r="AUV99" s="52"/>
      <c r="AUW99" s="52"/>
      <c r="AUX99" s="52"/>
      <c r="AUY99" s="52"/>
      <c r="AUZ99" s="52"/>
      <c r="AVA99" s="52"/>
      <c r="AVB99" s="52"/>
      <c r="AVC99" s="52"/>
      <c r="AVD99" s="52"/>
      <c r="AVE99" s="52"/>
      <c r="AVF99" s="52"/>
      <c r="AVG99" s="52"/>
      <c r="AVH99" s="52"/>
      <c r="AVI99" s="52"/>
      <c r="AVJ99" s="52"/>
      <c r="AVK99" s="52"/>
      <c r="AVL99" s="52"/>
      <c r="AVM99" s="52"/>
      <c r="AVN99" s="52"/>
      <c r="AVO99" s="52"/>
      <c r="AVP99" s="52"/>
      <c r="AVQ99" s="52"/>
      <c r="AVR99" s="52"/>
      <c r="AVS99" s="52"/>
      <c r="AVT99" s="52"/>
      <c r="AVU99" s="52"/>
      <c r="AVV99" s="52"/>
      <c r="AVW99" s="52"/>
      <c r="AVX99" s="52"/>
      <c r="AVY99" s="52"/>
      <c r="AVZ99" s="52"/>
      <c r="AWA99" s="52"/>
      <c r="AWB99" s="52"/>
      <c r="AWC99" s="52"/>
      <c r="AWD99" s="52"/>
      <c r="AWE99" s="52"/>
      <c r="AWF99" s="52"/>
      <c r="AWG99" s="52"/>
      <c r="AWH99" s="52"/>
      <c r="AWI99" s="52"/>
      <c r="AWJ99" s="52"/>
      <c r="AWK99" s="52"/>
      <c r="AWL99" s="52"/>
      <c r="AWM99" s="52"/>
      <c r="AWN99" s="52"/>
      <c r="AWO99" s="52"/>
      <c r="AWP99" s="52"/>
      <c r="AWQ99" s="52"/>
      <c r="AWR99" s="52"/>
      <c r="AWS99" s="52"/>
      <c r="AWT99" s="52"/>
      <c r="AWU99" s="52"/>
      <c r="AWV99" s="52"/>
      <c r="AWW99" s="52"/>
      <c r="AWX99" s="52"/>
      <c r="AWY99" s="52"/>
      <c r="AWZ99" s="52"/>
      <c r="AXA99" s="52"/>
      <c r="AXB99" s="52"/>
      <c r="AXC99" s="52"/>
      <c r="AXD99" s="52"/>
      <c r="AXE99" s="52"/>
      <c r="AXF99" s="52"/>
      <c r="AXG99" s="52"/>
      <c r="AXH99" s="52"/>
      <c r="AXI99" s="52"/>
      <c r="AXJ99" s="52"/>
      <c r="AXK99" s="52"/>
      <c r="AXL99" s="52"/>
      <c r="AXM99" s="52"/>
      <c r="AXN99" s="52"/>
      <c r="AXO99" s="52"/>
      <c r="AXP99" s="52"/>
      <c r="AXQ99" s="52"/>
      <c r="AXR99" s="52"/>
      <c r="AXS99" s="52"/>
      <c r="AXT99" s="52"/>
      <c r="AXU99" s="52"/>
      <c r="AXV99" s="52"/>
      <c r="AXW99" s="52"/>
      <c r="AXX99" s="52"/>
      <c r="AXY99" s="52"/>
      <c r="AXZ99" s="52"/>
      <c r="AYA99" s="52"/>
      <c r="AYB99" s="52"/>
      <c r="AYC99" s="52"/>
      <c r="AYD99" s="52"/>
      <c r="AYE99" s="52"/>
      <c r="AYF99" s="52"/>
      <c r="AYG99" s="52"/>
      <c r="AYH99" s="52"/>
      <c r="AYI99" s="52"/>
      <c r="AYJ99" s="52"/>
      <c r="AYK99" s="52"/>
      <c r="AYL99" s="52"/>
      <c r="AYM99" s="52"/>
      <c r="AYN99" s="52"/>
      <c r="AYO99" s="52"/>
      <c r="AYP99" s="52"/>
      <c r="AYQ99" s="52"/>
      <c r="AYR99" s="52"/>
      <c r="AYS99" s="52"/>
      <c r="AYT99" s="52"/>
      <c r="AYU99" s="52"/>
      <c r="AYV99" s="52"/>
      <c r="AYW99" s="52"/>
      <c r="AYX99" s="52"/>
      <c r="AYY99" s="52"/>
      <c r="AYZ99" s="52"/>
      <c r="AZA99" s="52"/>
      <c r="AZB99" s="52"/>
      <c r="AZC99" s="52"/>
      <c r="AZD99" s="52"/>
      <c r="AZE99" s="52"/>
      <c r="AZF99" s="52"/>
      <c r="AZG99" s="52"/>
      <c r="AZH99" s="52"/>
      <c r="AZI99" s="52"/>
      <c r="AZJ99" s="52"/>
      <c r="AZK99" s="52"/>
      <c r="AZL99" s="52"/>
      <c r="AZM99" s="52"/>
      <c r="AZN99" s="52"/>
      <c r="AZO99" s="52"/>
      <c r="AZP99" s="52"/>
      <c r="AZQ99" s="52"/>
      <c r="AZR99" s="52"/>
      <c r="AZS99" s="52"/>
      <c r="AZT99" s="52"/>
      <c r="AZU99" s="52"/>
      <c r="AZV99" s="52"/>
      <c r="AZW99" s="52"/>
      <c r="AZX99" s="52"/>
      <c r="AZY99" s="52"/>
      <c r="AZZ99" s="52"/>
      <c r="BAA99" s="52"/>
      <c r="BAB99" s="52"/>
      <c r="BAC99" s="52"/>
      <c r="BAD99" s="52"/>
      <c r="BAE99" s="52"/>
      <c r="BAF99" s="52"/>
      <c r="BAG99" s="52"/>
      <c r="BAH99" s="52"/>
      <c r="BAI99" s="52"/>
      <c r="BAJ99" s="52"/>
      <c r="BAK99" s="52"/>
      <c r="BAL99" s="52"/>
      <c r="BAM99" s="52"/>
      <c r="BAN99" s="52"/>
      <c r="BAO99" s="52"/>
      <c r="BAP99" s="52"/>
      <c r="BAQ99" s="52"/>
      <c r="BAR99" s="52"/>
      <c r="BAS99" s="52"/>
      <c r="BAT99" s="52"/>
      <c r="BAU99" s="52"/>
      <c r="BAV99" s="52"/>
      <c r="BAW99" s="52"/>
      <c r="BAX99" s="52"/>
      <c r="BAY99" s="52"/>
      <c r="BAZ99" s="52"/>
      <c r="BBA99" s="52"/>
      <c r="BBB99" s="52"/>
      <c r="BBC99" s="52"/>
      <c r="BBD99" s="52"/>
      <c r="BBE99" s="52"/>
      <c r="BBF99" s="52"/>
      <c r="BBG99" s="52"/>
      <c r="BBH99" s="52"/>
      <c r="BBI99" s="52"/>
      <c r="BBJ99" s="52"/>
      <c r="BBK99" s="52"/>
      <c r="BBL99" s="52"/>
      <c r="BBM99" s="52"/>
      <c r="BBN99" s="52"/>
      <c r="BBO99" s="52"/>
      <c r="BBP99" s="52"/>
      <c r="BBQ99" s="52"/>
      <c r="BBR99" s="52"/>
      <c r="BBS99" s="52"/>
      <c r="BBT99" s="52"/>
      <c r="BBU99" s="52"/>
      <c r="BBV99" s="52"/>
      <c r="BBW99" s="52"/>
      <c r="BBX99" s="52"/>
      <c r="BBY99" s="52"/>
      <c r="BBZ99" s="52"/>
      <c r="BCA99" s="52"/>
      <c r="BCB99" s="52"/>
      <c r="BCC99" s="52"/>
      <c r="BCD99" s="52"/>
      <c r="BCE99" s="52"/>
      <c r="BCF99" s="52"/>
      <c r="BCG99" s="52"/>
      <c r="BCH99" s="52"/>
      <c r="BCI99" s="52"/>
      <c r="BCJ99" s="52"/>
      <c r="BCK99" s="52"/>
      <c r="BCL99" s="52"/>
      <c r="BCM99" s="52"/>
      <c r="BCN99" s="52"/>
      <c r="BCO99" s="52"/>
      <c r="BCP99" s="52"/>
      <c r="BCQ99" s="52"/>
      <c r="BCR99" s="52"/>
      <c r="BCS99" s="52"/>
      <c r="BCT99" s="52"/>
      <c r="BCU99" s="52"/>
      <c r="BCV99" s="52"/>
      <c r="BCW99" s="52"/>
      <c r="BCX99" s="52"/>
      <c r="BCY99" s="52"/>
      <c r="BCZ99" s="52"/>
      <c r="BDA99" s="52"/>
      <c r="BDB99" s="52"/>
      <c r="BDC99" s="52"/>
      <c r="BDD99" s="52"/>
      <c r="BDE99" s="52"/>
      <c r="BDF99" s="52"/>
      <c r="BDG99" s="52"/>
      <c r="BDH99" s="52"/>
      <c r="BDI99" s="52"/>
      <c r="BDJ99" s="52"/>
      <c r="BDK99" s="52"/>
      <c r="BDL99" s="52"/>
      <c r="BDM99" s="52"/>
      <c r="BDN99" s="52"/>
      <c r="BDO99" s="52"/>
      <c r="BDP99" s="52"/>
      <c r="BDQ99" s="52"/>
      <c r="BDR99" s="52"/>
      <c r="BDS99" s="52"/>
      <c r="BDT99" s="52"/>
      <c r="BDU99" s="52"/>
      <c r="BDV99" s="52"/>
      <c r="BDW99" s="52"/>
      <c r="BDX99" s="52"/>
      <c r="BDY99" s="52"/>
      <c r="BDZ99" s="52"/>
      <c r="BEA99" s="52"/>
      <c r="BEB99" s="52"/>
      <c r="BEC99" s="52"/>
      <c r="BED99" s="52"/>
      <c r="BEE99" s="52"/>
      <c r="BEF99" s="52"/>
      <c r="BEG99" s="52"/>
      <c r="BEH99" s="52"/>
      <c r="BEI99" s="52"/>
      <c r="BEJ99" s="52"/>
      <c r="BEK99" s="52"/>
      <c r="BEL99" s="52"/>
      <c r="BEM99" s="52"/>
      <c r="BEN99" s="52"/>
      <c r="BEO99" s="52"/>
      <c r="BEP99" s="52"/>
      <c r="BEQ99" s="52"/>
      <c r="BER99" s="52"/>
      <c r="BES99" s="52"/>
      <c r="BET99" s="52"/>
      <c r="BEU99" s="52"/>
      <c r="BEV99" s="52"/>
      <c r="BEW99" s="52"/>
      <c r="BEX99" s="52"/>
      <c r="BEY99" s="52"/>
      <c r="BEZ99" s="52"/>
      <c r="BFA99" s="52"/>
      <c r="BFB99" s="52"/>
      <c r="BFC99" s="52"/>
      <c r="BFD99" s="52"/>
      <c r="BFE99" s="52"/>
      <c r="BFF99" s="52"/>
      <c r="BFG99" s="52"/>
      <c r="BFH99" s="52"/>
      <c r="BFI99" s="52"/>
      <c r="BFJ99" s="52"/>
      <c r="BFK99" s="52"/>
      <c r="BFL99" s="52"/>
      <c r="BFM99" s="52"/>
      <c r="BFN99" s="52"/>
      <c r="BFO99" s="52"/>
      <c r="BFP99" s="52"/>
      <c r="BFQ99" s="52"/>
      <c r="BFR99" s="52"/>
      <c r="BFS99" s="52"/>
      <c r="BFT99" s="52"/>
      <c r="BFU99" s="52"/>
      <c r="BFV99" s="52"/>
      <c r="BFW99" s="52"/>
      <c r="BFX99" s="52"/>
      <c r="BFY99" s="52"/>
      <c r="BFZ99" s="52"/>
      <c r="BGA99" s="52"/>
      <c r="BGB99" s="52"/>
      <c r="BGC99" s="52"/>
      <c r="BGD99" s="52"/>
      <c r="BGE99" s="52"/>
      <c r="BGF99" s="52"/>
      <c r="BGG99" s="52"/>
      <c r="BGH99" s="52"/>
      <c r="BGI99" s="52"/>
      <c r="BGJ99" s="52"/>
      <c r="BGK99" s="52"/>
      <c r="BGL99" s="52"/>
      <c r="BGM99" s="52"/>
      <c r="BGN99" s="52"/>
      <c r="BGO99" s="52"/>
      <c r="BGP99" s="52"/>
      <c r="BGQ99" s="52"/>
      <c r="BGR99" s="52"/>
      <c r="BGS99" s="52"/>
      <c r="BGT99" s="52"/>
      <c r="BGU99" s="52"/>
      <c r="BGV99" s="52"/>
      <c r="BGW99" s="52"/>
      <c r="BGX99" s="52"/>
      <c r="BGY99" s="52"/>
      <c r="BGZ99" s="52"/>
      <c r="BHA99" s="52"/>
      <c r="BHB99" s="52"/>
      <c r="BHC99" s="52"/>
      <c r="BHD99" s="52"/>
      <c r="BHE99" s="52"/>
      <c r="BHF99" s="52"/>
      <c r="BHG99" s="52"/>
      <c r="BHH99" s="52"/>
      <c r="BHI99" s="52"/>
      <c r="BHJ99" s="52"/>
      <c r="BHK99" s="52"/>
      <c r="BHL99" s="52"/>
      <c r="BHM99" s="52"/>
      <c r="BHN99" s="52"/>
      <c r="BHO99" s="52"/>
      <c r="BHP99" s="52"/>
      <c r="BHQ99" s="52"/>
      <c r="BHR99" s="52"/>
      <c r="BHS99" s="52"/>
      <c r="BHT99" s="52"/>
      <c r="BHU99" s="52"/>
      <c r="BHV99" s="52"/>
      <c r="BHW99" s="52"/>
      <c r="BHX99" s="52"/>
      <c r="BHY99" s="52"/>
      <c r="BHZ99" s="52"/>
      <c r="BIA99" s="52"/>
      <c r="BIB99" s="52"/>
      <c r="BIC99" s="52"/>
      <c r="BID99" s="52"/>
      <c r="BIE99" s="52"/>
      <c r="BIF99" s="52"/>
      <c r="BIG99" s="52"/>
      <c r="BIH99" s="52"/>
      <c r="BII99" s="52"/>
      <c r="BIJ99" s="52"/>
      <c r="BIK99" s="52"/>
      <c r="BIL99" s="52"/>
      <c r="BIM99" s="52"/>
      <c r="BIN99" s="52"/>
      <c r="BIO99" s="52"/>
      <c r="BIP99" s="52"/>
      <c r="BIQ99" s="52"/>
      <c r="BIR99" s="52"/>
      <c r="BIS99" s="52"/>
      <c r="BIT99" s="52"/>
      <c r="BIU99" s="52"/>
      <c r="BIV99" s="52"/>
      <c r="BIW99" s="52"/>
      <c r="BIX99" s="52"/>
      <c r="BIY99" s="52"/>
      <c r="BIZ99" s="52"/>
      <c r="BJA99" s="52"/>
      <c r="BJB99" s="52"/>
      <c r="BJC99" s="52"/>
      <c r="BJD99" s="52"/>
      <c r="BJE99" s="52"/>
      <c r="BJF99" s="52"/>
      <c r="BJG99" s="52"/>
      <c r="BJH99" s="52"/>
      <c r="BJI99" s="52"/>
      <c r="BJJ99" s="52"/>
      <c r="BJK99" s="52"/>
      <c r="BJL99" s="52"/>
      <c r="BJM99" s="52"/>
      <c r="BJN99" s="52"/>
      <c r="BJO99" s="52"/>
      <c r="BJP99" s="52"/>
      <c r="BJQ99" s="52"/>
      <c r="BJR99" s="52"/>
      <c r="BJS99" s="52"/>
      <c r="BJT99" s="52"/>
      <c r="BJU99" s="52"/>
      <c r="BJV99" s="52"/>
      <c r="BJW99" s="52"/>
      <c r="BJX99" s="52"/>
      <c r="BJY99" s="52"/>
      <c r="BJZ99" s="52"/>
      <c r="BKA99" s="52"/>
      <c r="BKB99" s="52"/>
      <c r="BKC99" s="52"/>
      <c r="BKD99" s="52"/>
      <c r="BKE99" s="52"/>
      <c r="BKF99" s="52"/>
      <c r="BKG99" s="52"/>
      <c r="BKH99" s="52"/>
      <c r="BKI99" s="52"/>
      <c r="BKJ99" s="52"/>
      <c r="BKK99" s="52"/>
      <c r="BKL99" s="52"/>
      <c r="BKM99" s="52"/>
      <c r="BKN99" s="52"/>
      <c r="BKO99" s="52"/>
      <c r="BKP99" s="52"/>
      <c r="BKQ99" s="52"/>
      <c r="BKR99" s="52"/>
      <c r="BKS99" s="52"/>
      <c r="BKT99" s="52"/>
      <c r="BKU99" s="52"/>
      <c r="BKV99" s="52"/>
      <c r="BKW99" s="52"/>
      <c r="BKX99" s="52"/>
      <c r="BKY99" s="52"/>
      <c r="BKZ99" s="52"/>
      <c r="BLA99" s="52"/>
      <c r="BLB99" s="52"/>
      <c r="BLC99" s="52"/>
      <c r="BLD99" s="52"/>
      <c r="BLE99" s="52"/>
      <c r="BLF99" s="52"/>
      <c r="BLG99" s="52"/>
      <c r="BLH99" s="52"/>
      <c r="BLI99" s="52"/>
      <c r="BLJ99" s="52"/>
      <c r="BLK99" s="52"/>
      <c r="BLL99" s="52"/>
      <c r="BLM99" s="52"/>
      <c r="BLN99" s="52"/>
      <c r="BLO99" s="52"/>
      <c r="BLP99" s="52"/>
      <c r="BLQ99" s="52"/>
      <c r="BLR99" s="52"/>
      <c r="BLS99" s="52"/>
      <c r="BLT99" s="52"/>
      <c r="BLU99" s="52"/>
      <c r="BLV99" s="52"/>
      <c r="BLW99" s="52"/>
      <c r="BLX99" s="52"/>
      <c r="BLY99" s="52"/>
      <c r="BLZ99" s="52"/>
      <c r="BMA99" s="52"/>
      <c r="BMB99" s="52"/>
      <c r="BMC99" s="52"/>
      <c r="BMD99" s="52"/>
      <c r="BME99" s="52"/>
      <c r="BMF99" s="52"/>
      <c r="BMG99" s="52"/>
      <c r="BMH99" s="52"/>
      <c r="BMI99" s="52"/>
      <c r="BMJ99" s="52"/>
      <c r="BMK99" s="52"/>
      <c r="BML99" s="52"/>
      <c r="BMM99" s="52"/>
      <c r="BMN99" s="52"/>
      <c r="BMO99" s="52"/>
      <c r="BMP99" s="52"/>
      <c r="BMQ99" s="52"/>
      <c r="BMR99" s="52"/>
      <c r="BMS99" s="52"/>
      <c r="BMT99" s="52"/>
      <c r="BMU99" s="52"/>
      <c r="BMV99" s="52"/>
      <c r="BMW99" s="52"/>
      <c r="BMX99" s="52"/>
      <c r="BMY99" s="52"/>
      <c r="BMZ99" s="52"/>
      <c r="BNA99" s="52"/>
      <c r="BNB99" s="52"/>
      <c r="BNC99" s="52"/>
      <c r="BND99" s="52"/>
      <c r="BNE99" s="52"/>
      <c r="BNF99" s="52"/>
      <c r="BNG99" s="52"/>
      <c r="BNH99" s="52"/>
      <c r="BNI99" s="52"/>
      <c r="BNJ99" s="52"/>
      <c r="BNK99" s="52"/>
      <c r="BNL99" s="52"/>
      <c r="BNM99" s="52"/>
      <c r="BNN99" s="52"/>
      <c r="BNO99" s="52"/>
      <c r="BNP99" s="52"/>
      <c r="BNQ99" s="52"/>
      <c r="BNR99" s="52"/>
      <c r="BNS99" s="52"/>
      <c r="BNT99" s="52"/>
      <c r="BNU99" s="52"/>
      <c r="BNV99" s="52"/>
      <c r="BNW99" s="52"/>
      <c r="BNX99" s="52"/>
      <c r="BNY99" s="52"/>
      <c r="BNZ99" s="52"/>
      <c r="BOA99" s="52"/>
      <c r="BOB99" s="52"/>
      <c r="BOC99" s="52"/>
      <c r="BOD99" s="52"/>
      <c r="BOE99" s="52"/>
      <c r="BOF99" s="52"/>
      <c r="BOG99" s="52"/>
      <c r="BOH99" s="52"/>
      <c r="BOI99" s="52"/>
      <c r="BOJ99" s="52"/>
      <c r="BOK99" s="52"/>
      <c r="BOL99" s="52"/>
      <c r="BOM99" s="52"/>
      <c r="BON99" s="52"/>
      <c r="BOO99" s="52"/>
      <c r="BOP99" s="52"/>
      <c r="BOQ99" s="52"/>
      <c r="BOR99" s="52"/>
      <c r="BOS99" s="52"/>
      <c r="BOT99" s="52"/>
      <c r="BOU99" s="52"/>
      <c r="BOV99" s="52"/>
      <c r="BOW99" s="52"/>
      <c r="BOX99" s="52"/>
      <c r="BOY99" s="52"/>
      <c r="BOZ99" s="52"/>
      <c r="BPA99" s="52"/>
      <c r="BPB99" s="52"/>
      <c r="BPC99" s="52"/>
      <c r="BPD99" s="52"/>
      <c r="BPE99" s="52"/>
      <c r="BPF99" s="52"/>
      <c r="BPG99" s="52"/>
      <c r="BPH99" s="52"/>
      <c r="BPI99" s="52"/>
      <c r="BPJ99" s="52"/>
      <c r="BPK99" s="52"/>
      <c r="BPL99" s="52"/>
      <c r="BPM99" s="52"/>
      <c r="BPN99" s="52"/>
      <c r="BPO99" s="52"/>
      <c r="BPP99" s="52"/>
      <c r="BPQ99" s="52"/>
      <c r="BPR99" s="52"/>
      <c r="BPS99" s="52"/>
      <c r="BPT99" s="52"/>
      <c r="BPU99" s="52"/>
      <c r="BPV99" s="52"/>
      <c r="BPW99" s="52"/>
      <c r="BPX99" s="52"/>
      <c r="BPY99" s="52"/>
      <c r="BPZ99" s="52"/>
      <c r="BQA99" s="52"/>
      <c r="BQB99" s="52"/>
      <c r="BQC99" s="52"/>
      <c r="BQD99" s="52"/>
      <c r="BQE99" s="52"/>
      <c r="BQF99" s="52"/>
      <c r="BQG99" s="52"/>
      <c r="BQH99" s="52"/>
      <c r="BQI99" s="52"/>
      <c r="BQJ99" s="52"/>
      <c r="BQK99" s="52"/>
      <c r="BQL99" s="52"/>
      <c r="BQM99" s="52"/>
      <c r="BQN99" s="52"/>
      <c r="BQO99" s="52"/>
      <c r="BQP99" s="52"/>
      <c r="BQQ99" s="52"/>
      <c r="BQR99" s="52"/>
      <c r="BQS99" s="52"/>
      <c r="BQT99" s="52"/>
      <c r="BQU99" s="52"/>
      <c r="BQV99" s="52"/>
      <c r="BQW99" s="52"/>
      <c r="BQX99" s="52"/>
      <c r="BQY99" s="52"/>
      <c r="BQZ99" s="52"/>
      <c r="BRA99" s="52"/>
      <c r="BRB99" s="52"/>
      <c r="BRC99" s="52"/>
      <c r="BRD99" s="52"/>
      <c r="BRE99" s="52"/>
      <c r="BRF99" s="52"/>
      <c r="BRG99" s="52"/>
      <c r="BRH99" s="52"/>
      <c r="BRI99" s="52"/>
      <c r="BRJ99" s="52"/>
      <c r="BRK99" s="52"/>
      <c r="BRL99" s="52"/>
      <c r="BRM99" s="52"/>
      <c r="BRN99" s="52"/>
      <c r="BRO99" s="52"/>
      <c r="BRP99" s="52"/>
      <c r="BRQ99" s="52"/>
      <c r="BRR99" s="52"/>
      <c r="BRS99" s="52"/>
      <c r="BRT99" s="52"/>
      <c r="BRU99" s="52"/>
      <c r="BRV99" s="52"/>
      <c r="BRW99" s="52"/>
      <c r="BRX99" s="52"/>
      <c r="BRY99" s="52"/>
      <c r="BRZ99" s="52"/>
      <c r="BSA99" s="52"/>
      <c r="BSB99" s="52"/>
      <c r="BSC99" s="52"/>
      <c r="BSD99" s="52"/>
      <c r="BSE99" s="52"/>
      <c r="BSF99" s="52"/>
      <c r="BSG99" s="52"/>
      <c r="BSH99" s="52"/>
      <c r="BSI99" s="52"/>
      <c r="BSJ99" s="52"/>
      <c r="BSK99" s="52"/>
      <c r="BSL99" s="52"/>
      <c r="BSM99" s="52"/>
      <c r="BSN99" s="52"/>
      <c r="BSO99" s="52"/>
      <c r="BSP99" s="52"/>
      <c r="BSQ99" s="52"/>
      <c r="BSR99" s="52"/>
      <c r="BSS99" s="52"/>
      <c r="BST99" s="52"/>
      <c r="BSU99" s="52"/>
      <c r="BSV99" s="52"/>
      <c r="BSW99" s="52"/>
      <c r="BSX99" s="52"/>
      <c r="BSY99" s="52"/>
      <c r="BSZ99" s="52"/>
      <c r="BTA99" s="52"/>
      <c r="BTB99" s="52"/>
      <c r="BTC99" s="52"/>
      <c r="BTD99" s="52"/>
      <c r="BTE99" s="52"/>
      <c r="BTF99" s="52"/>
      <c r="BTG99" s="52"/>
      <c r="BTH99" s="52"/>
      <c r="BTI99" s="52"/>
      <c r="BTJ99" s="52"/>
      <c r="BTK99" s="52"/>
      <c r="BTL99" s="52"/>
      <c r="BTM99" s="52"/>
      <c r="BTN99" s="52"/>
      <c r="BTO99" s="52"/>
      <c r="BTP99" s="52"/>
      <c r="BTQ99" s="52"/>
      <c r="BTR99" s="52"/>
      <c r="BTS99" s="52"/>
      <c r="BTT99" s="52"/>
      <c r="BTU99" s="52"/>
      <c r="BTV99" s="52"/>
      <c r="BTW99" s="52"/>
      <c r="BTX99" s="52"/>
      <c r="BTY99" s="52"/>
      <c r="BTZ99" s="52"/>
      <c r="BUA99" s="52"/>
      <c r="BUB99" s="52"/>
      <c r="BUC99" s="52"/>
      <c r="BUD99" s="52"/>
      <c r="BUE99" s="52"/>
      <c r="BUF99" s="52"/>
      <c r="BUG99" s="52"/>
      <c r="BUH99" s="52"/>
      <c r="BUI99" s="52"/>
      <c r="BUJ99" s="52"/>
      <c r="BUK99" s="52"/>
      <c r="BUL99" s="52"/>
      <c r="BUM99" s="52"/>
      <c r="BUN99" s="52"/>
      <c r="BUO99" s="52"/>
      <c r="BUP99" s="52"/>
      <c r="BUQ99" s="52"/>
      <c r="BUR99" s="52"/>
      <c r="BUS99" s="52"/>
      <c r="BUT99" s="52"/>
      <c r="BUU99" s="52"/>
      <c r="BUV99" s="52"/>
      <c r="BUW99" s="52"/>
      <c r="BUX99" s="52"/>
      <c r="BUY99" s="52"/>
      <c r="BUZ99" s="52"/>
      <c r="BVA99" s="52"/>
      <c r="BVB99" s="52"/>
      <c r="BVC99" s="52"/>
      <c r="BVD99" s="52"/>
      <c r="BVE99" s="52"/>
      <c r="BVF99" s="52"/>
      <c r="BVG99" s="52"/>
      <c r="BVH99" s="52"/>
      <c r="BVI99" s="52"/>
      <c r="BVJ99" s="52"/>
      <c r="BVK99" s="52"/>
      <c r="BVL99" s="52"/>
      <c r="BVM99" s="52"/>
      <c r="BVN99" s="52"/>
      <c r="BVO99" s="52"/>
      <c r="BVP99" s="52"/>
      <c r="BVQ99" s="52"/>
      <c r="BVR99" s="52"/>
      <c r="BVS99" s="52"/>
      <c r="BVT99" s="52"/>
      <c r="BVU99" s="52"/>
      <c r="BVV99" s="52"/>
      <c r="BVW99" s="52"/>
      <c r="BVX99" s="52"/>
      <c r="BVY99" s="52"/>
      <c r="BVZ99" s="52"/>
      <c r="BWA99" s="52"/>
      <c r="BWB99" s="52"/>
      <c r="BWC99" s="52"/>
      <c r="BWD99" s="52"/>
      <c r="BWE99" s="52"/>
      <c r="BWF99" s="52"/>
      <c r="BWG99" s="52"/>
      <c r="BWH99" s="52"/>
      <c r="BWI99" s="52"/>
      <c r="BWJ99" s="52"/>
      <c r="BWK99" s="52"/>
      <c r="BWL99" s="52"/>
      <c r="BWM99" s="52"/>
      <c r="BWN99" s="52"/>
      <c r="BWO99" s="52"/>
      <c r="BWP99" s="52"/>
      <c r="BWQ99" s="52"/>
      <c r="BWR99" s="52"/>
      <c r="BWS99" s="52"/>
      <c r="BWT99" s="52"/>
      <c r="BWU99" s="52"/>
      <c r="BWV99" s="52"/>
      <c r="BWW99" s="52"/>
      <c r="BWX99" s="52"/>
      <c r="BWY99" s="52"/>
      <c r="BWZ99" s="52"/>
      <c r="BXA99" s="52"/>
      <c r="BXB99" s="52"/>
      <c r="BXC99" s="52"/>
      <c r="BXD99" s="52"/>
      <c r="BXE99" s="52"/>
      <c r="BXF99" s="52"/>
      <c r="BXG99" s="52"/>
      <c r="BXH99" s="52"/>
      <c r="BXI99" s="52"/>
      <c r="BXJ99" s="52"/>
      <c r="BXK99" s="52"/>
      <c r="BXL99" s="52"/>
      <c r="BXM99" s="52"/>
      <c r="BXN99" s="52"/>
      <c r="BXO99" s="52"/>
      <c r="BXP99" s="52"/>
      <c r="BXQ99" s="52"/>
      <c r="BXR99" s="52"/>
      <c r="BXS99" s="52"/>
      <c r="BXT99" s="52"/>
      <c r="BXU99" s="52"/>
      <c r="BXV99" s="52"/>
      <c r="BXW99" s="52"/>
      <c r="BXX99" s="52"/>
      <c r="BXY99" s="52"/>
      <c r="BXZ99" s="52"/>
      <c r="BYA99" s="52"/>
      <c r="BYB99" s="52"/>
      <c r="BYC99" s="52"/>
      <c r="BYD99" s="52"/>
      <c r="BYE99" s="52"/>
      <c r="BYF99" s="52"/>
      <c r="BYG99" s="52"/>
      <c r="BYH99" s="52"/>
      <c r="BYI99" s="52"/>
      <c r="BYJ99" s="52"/>
      <c r="BYK99" s="52"/>
      <c r="BYL99" s="52"/>
      <c r="BYM99" s="52"/>
      <c r="BYN99" s="52"/>
      <c r="BYO99" s="52"/>
      <c r="BYP99" s="52"/>
      <c r="BYQ99" s="52"/>
      <c r="BYR99" s="52"/>
      <c r="BYS99" s="52"/>
      <c r="BYT99" s="52"/>
      <c r="BYU99" s="52"/>
      <c r="BYV99" s="52"/>
      <c r="BYW99" s="52"/>
      <c r="BYX99" s="52"/>
      <c r="BYY99" s="52"/>
      <c r="BYZ99" s="52"/>
      <c r="BZA99" s="52"/>
      <c r="BZB99" s="52"/>
      <c r="BZC99" s="52"/>
      <c r="BZD99" s="52"/>
      <c r="BZE99" s="52"/>
      <c r="BZF99" s="52"/>
      <c r="BZG99" s="52"/>
      <c r="BZH99" s="52"/>
      <c r="BZI99" s="52"/>
      <c r="BZJ99" s="52"/>
      <c r="BZK99" s="52"/>
      <c r="BZL99" s="52"/>
      <c r="BZM99" s="52"/>
      <c r="BZN99" s="52"/>
      <c r="BZO99" s="52"/>
      <c r="BZP99" s="52"/>
      <c r="BZQ99" s="52"/>
      <c r="BZR99" s="52"/>
      <c r="BZS99" s="52"/>
      <c r="BZT99" s="52"/>
      <c r="BZU99" s="52"/>
      <c r="BZV99" s="52"/>
      <c r="BZW99" s="52"/>
      <c r="BZX99" s="52"/>
      <c r="BZY99" s="52"/>
      <c r="BZZ99" s="52"/>
      <c r="CAA99" s="52"/>
      <c r="CAB99" s="52"/>
      <c r="CAC99" s="52"/>
      <c r="CAD99" s="52"/>
      <c r="CAE99" s="52"/>
      <c r="CAF99" s="52"/>
      <c r="CAG99" s="52"/>
      <c r="CAH99" s="52"/>
      <c r="CAI99" s="52"/>
      <c r="CAJ99" s="52"/>
      <c r="CAK99" s="52"/>
      <c r="CAL99" s="52"/>
      <c r="CAM99" s="52"/>
      <c r="CAN99" s="52"/>
      <c r="CAO99" s="52"/>
      <c r="CAP99" s="52"/>
      <c r="CAQ99" s="52"/>
      <c r="CAR99" s="52"/>
      <c r="CAS99" s="52"/>
      <c r="CAT99" s="52"/>
      <c r="CAU99" s="52"/>
      <c r="CAV99" s="52"/>
      <c r="CAW99" s="52"/>
      <c r="CAX99" s="52"/>
      <c r="CAY99" s="52"/>
      <c r="CAZ99" s="52"/>
      <c r="CBA99" s="52"/>
      <c r="CBB99" s="52"/>
      <c r="CBC99" s="52"/>
      <c r="CBD99" s="52"/>
      <c r="CBE99" s="52"/>
      <c r="CBF99" s="52"/>
      <c r="CBG99" s="52"/>
      <c r="CBH99" s="52"/>
      <c r="CBI99" s="52"/>
      <c r="CBJ99" s="52"/>
      <c r="CBK99" s="52"/>
      <c r="CBL99" s="52"/>
      <c r="CBM99" s="52"/>
      <c r="CBN99" s="52"/>
      <c r="CBO99" s="52"/>
      <c r="CBP99" s="52"/>
      <c r="CBQ99" s="52"/>
      <c r="CBR99" s="52"/>
      <c r="CBS99" s="52"/>
      <c r="CBT99" s="52"/>
      <c r="CBU99" s="52"/>
      <c r="CBV99" s="52"/>
      <c r="CBW99" s="52"/>
      <c r="CBX99" s="52"/>
      <c r="CBY99" s="52"/>
      <c r="CBZ99" s="52"/>
      <c r="CCA99" s="52"/>
      <c r="CCB99" s="52"/>
      <c r="CCC99" s="52"/>
      <c r="CCD99" s="52"/>
      <c r="CCE99" s="52"/>
      <c r="CCF99" s="52"/>
      <c r="CCG99" s="52"/>
      <c r="CCH99" s="52"/>
      <c r="CCI99" s="52"/>
      <c r="CCJ99" s="52"/>
      <c r="CCK99" s="52"/>
      <c r="CCL99" s="52"/>
      <c r="CCM99" s="52"/>
      <c r="CCN99" s="52"/>
      <c r="CCO99" s="52"/>
      <c r="CCP99" s="52"/>
      <c r="CCQ99" s="52"/>
      <c r="CCR99" s="52"/>
      <c r="CCS99" s="52"/>
      <c r="CCT99" s="52"/>
      <c r="CCU99" s="52"/>
      <c r="CCV99" s="52"/>
      <c r="CCW99" s="52"/>
      <c r="CCX99" s="52"/>
      <c r="CCY99" s="52"/>
      <c r="CCZ99" s="52"/>
      <c r="CDA99" s="52"/>
      <c r="CDB99" s="52"/>
      <c r="CDC99" s="52"/>
      <c r="CDD99" s="52"/>
      <c r="CDE99" s="52"/>
      <c r="CDF99" s="52"/>
      <c r="CDG99" s="52"/>
      <c r="CDH99" s="52"/>
      <c r="CDI99" s="52"/>
      <c r="CDJ99" s="52"/>
      <c r="CDK99" s="52"/>
      <c r="CDL99" s="52"/>
      <c r="CDM99" s="52"/>
      <c r="CDN99" s="52"/>
      <c r="CDO99" s="52"/>
      <c r="CDP99" s="52"/>
      <c r="CDQ99" s="52"/>
      <c r="CDR99" s="52"/>
      <c r="CDS99" s="52"/>
      <c r="CDT99" s="52"/>
      <c r="CDU99" s="52"/>
      <c r="CDV99" s="52"/>
      <c r="CDW99" s="52"/>
      <c r="CDX99" s="52"/>
      <c r="CDY99" s="52"/>
      <c r="CDZ99" s="52"/>
      <c r="CEA99" s="52"/>
      <c r="CEB99" s="52"/>
      <c r="CEC99" s="52"/>
      <c r="CED99" s="52"/>
      <c r="CEE99" s="52"/>
      <c r="CEF99" s="52"/>
      <c r="CEG99" s="52"/>
      <c r="CEH99" s="52"/>
      <c r="CEI99" s="52"/>
      <c r="CEJ99" s="52"/>
      <c r="CEK99" s="52"/>
      <c r="CEL99" s="52"/>
      <c r="CEM99" s="52"/>
      <c r="CEN99" s="52"/>
      <c r="CEO99" s="52"/>
      <c r="CEP99" s="52"/>
      <c r="CEQ99" s="52"/>
      <c r="CER99" s="52"/>
      <c r="CES99" s="52"/>
      <c r="CET99" s="52"/>
      <c r="CEU99" s="52"/>
      <c r="CEV99" s="52"/>
      <c r="CEW99" s="52"/>
      <c r="CEX99" s="52"/>
      <c r="CEY99" s="52"/>
      <c r="CEZ99" s="52"/>
      <c r="CFA99" s="52"/>
      <c r="CFB99" s="52"/>
      <c r="CFC99" s="52"/>
      <c r="CFD99" s="52"/>
      <c r="CFE99" s="52"/>
      <c r="CFF99" s="52"/>
      <c r="CFG99" s="52"/>
      <c r="CFH99" s="52"/>
      <c r="CFI99" s="52"/>
      <c r="CFJ99" s="52"/>
      <c r="CFK99" s="52"/>
      <c r="CFL99" s="52"/>
      <c r="CFM99" s="52"/>
      <c r="CFN99" s="52"/>
      <c r="CFO99" s="52"/>
      <c r="CFP99" s="52"/>
      <c r="CFQ99" s="52"/>
      <c r="CFR99" s="52"/>
      <c r="CFS99" s="52"/>
      <c r="CFT99" s="52"/>
      <c r="CFU99" s="52"/>
      <c r="CFV99" s="52"/>
      <c r="CFW99" s="52"/>
      <c r="CFX99" s="52"/>
      <c r="CFY99" s="52"/>
      <c r="CFZ99" s="52"/>
      <c r="CGA99" s="52"/>
      <c r="CGB99" s="52"/>
      <c r="CGC99" s="52"/>
      <c r="CGD99" s="52"/>
      <c r="CGE99" s="52"/>
      <c r="CGF99" s="52"/>
      <c r="CGG99" s="52"/>
      <c r="CGH99" s="52"/>
      <c r="CGI99" s="52"/>
      <c r="CGJ99" s="52"/>
      <c r="CGK99" s="52"/>
      <c r="CGL99" s="52"/>
      <c r="CGM99" s="52"/>
      <c r="CGN99" s="52"/>
      <c r="CGO99" s="52"/>
      <c r="CGP99" s="52"/>
      <c r="CGQ99" s="52"/>
      <c r="CGR99" s="52"/>
      <c r="CGS99" s="52"/>
      <c r="CGT99" s="52"/>
      <c r="CGU99" s="52"/>
      <c r="CGV99" s="52"/>
      <c r="CGW99" s="52"/>
      <c r="CGX99" s="52"/>
      <c r="CGY99" s="52"/>
      <c r="CGZ99" s="52"/>
      <c r="CHA99" s="52"/>
      <c r="CHB99" s="52"/>
      <c r="CHC99" s="52"/>
      <c r="CHD99" s="52"/>
      <c r="CHE99" s="52"/>
      <c r="CHF99" s="52"/>
      <c r="CHG99" s="52"/>
      <c r="CHH99" s="52"/>
      <c r="CHI99" s="52"/>
      <c r="CHJ99" s="52"/>
      <c r="CHK99" s="52"/>
      <c r="CHL99" s="52"/>
      <c r="CHM99" s="52"/>
      <c r="CHN99" s="52"/>
      <c r="CHO99" s="52"/>
      <c r="CHP99" s="52"/>
      <c r="CHQ99" s="52"/>
      <c r="CHR99" s="52"/>
      <c r="CHS99" s="52"/>
      <c r="CHT99" s="52"/>
      <c r="CHU99" s="52"/>
      <c r="CHV99" s="52"/>
      <c r="CHW99" s="52"/>
      <c r="CHX99" s="52"/>
      <c r="CHY99" s="52"/>
      <c r="CHZ99" s="52"/>
      <c r="CIA99" s="52"/>
      <c r="CIB99" s="52"/>
      <c r="CIC99" s="52"/>
      <c r="CID99" s="52"/>
      <c r="CIE99" s="52"/>
      <c r="CIF99" s="52"/>
      <c r="CIG99" s="52"/>
      <c r="CIH99" s="52"/>
      <c r="CII99" s="52"/>
      <c r="CIJ99" s="52"/>
      <c r="CIK99" s="52"/>
      <c r="CIL99" s="52"/>
      <c r="CIM99" s="52"/>
      <c r="CIN99" s="52"/>
      <c r="CIO99" s="52"/>
      <c r="CIP99" s="52"/>
      <c r="CIQ99" s="52"/>
      <c r="CIR99" s="52"/>
      <c r="CIS99" s="52"/>
      <c r="CIT99" s="52"/>
      <c r="CIU99" s="52"/>
      <c r="CIV99" s="52"/>
      <c r="CIW99" s="52"/>
      <c r="CIX99" s="52"/>
      <c r="CIY99" s="52"/>
      <c r="CIZ99" s="52"/>
      <c r="CJA99" s="52"/>
      <c r="CJB99" s="52"/>
      <c r="CJC99" s="52"/>
      <c r="CJD99" s="52"/>
      <c r="CJE99" s="52"/>
      <c r="CJF99" s="52"/>
      <c r="CJG99" s="52"/>
      <c r="CJH99" s="52"/>
      <c r="CJI99" s="52"/>
      <c r="CJJ99" s="52"/>
      <c r="CJK99" s="52"/>
      <c r="CJL99" s="52"/>
      <c r="CJM99" s="52"/>
      <c r="CJN99" s="52"/>
      <c r="CJO99" s="52"/>
      <c r="CJP99" s="52"/>
      <c r="CJQ99" s="52"/>
      <c r="CJR99" s="52"/>
      <c r="CJS99" s="52"/>
      <c r="CJT99" s="52"/>
      <c r="CJU99" s="52"/>
      <c r="CJV99" s="52"/>
      <c r="CJW99" s="52"/>
      <c r="CJX99" s="52"/>
      <c r="CJY99" s="52"/>
      <c r="CJZ99" s="52"/>
      <c r="CKA99" s="52"/>
      <c r="CKB99" s="52"/>
      <c r="CKC99" s="52"/>
      <c r="CKD99" s="52"/>
      <c r="CKE99" s="52"/>
      <c r="CKF99" s="52"/>
      <c r="CKG99" s="52"/>
      <c r="CKH99" s="52"/>
      <c r="CKI99" s="52"/>
      <c r="CKJ99" s="52"/>
      <c r="CKK99" s="52"/>
      <c r="CKL99" s="52"/>
      <c r="CKM99" s="52"/>
      <c r="CKN99" s="52"/>
      <c r="CKO99" s="52"/>
      <c r="CKP99" s="52"/>
      <c r="CKQ99" s="52"/>
      <c r="CKR99" s="52"/>
      <c r="CKS99" s="52"/>
      <c r="CKT99" s="52"/>
      <c r="CKU99" s="52"/>
      <c r="CKV99" s="52"/>
      <c r="CKW99" s="52"/>
      <c r="CKX99" s="52"/>
      <c r="CKY99" s="52"/>
      <c r="CKZ99" s="52"/>
      <c r="CLA99" s="52"/>
      <c r="CLB99" s="52"/>
      <c r="CLC99" s="52"/>
      <c r="CLD99" s="52"/>
      <c r="CLE99" s="52"/>
      <c r="CLF99" s="52"/>
      <c r="CLG99" s="52"/>
      <c r="CLH99" s="52"/>
      <c r="CLI99" s="52"/>
      <c r="CLJ99" s="52"/>
      <c r="CLK99" s="52"/>
      <c r="CLL99" s="52"/>
      <c r="CLM99" s="52"/>
      <c r="CLN99" s="52"/>
      <c r="CLO99" s="52"/>
      <c r="CLP99" s="52"/>
      <c r="CLQ99" s="52"/>
      <c r="CLR99" s="52"/>
      <c r="CLS99" s="52"/>
      <c r="CLT99" s="52"/>
      <c r="CLU99" s="52"/>
      <c r="CLV99" s="52"/>
      <c r="CLW99" s="52"/>
      <c r="CLX99" s="52"/>
      <c r="CLY99" s="52"/>
      <c r="CLZ99" s="52"/>
      <c r="CMA99" s="52"/>
      <c r="CMB99" s="52"/>
      <c r="CMC99" s="52"/>
      <c r="CMD99" s="52"/>
      <c r="CME99" s="52"/>
      <c r="CMF99" s="52"/>
      <c r="CMG99" s="52"/>
      <c r="CMH99" s="52"/>
      <c r="CMI99" s="52"/>
      <c r="CMJ99" s="52"/>
      <c r="CMK99" s="52"/>
      <c r="CML99" s="52"/>
      <c r="CMM99" s="52"/>
      <c r="CMN99" s="52"/>
      <c r="CMO99" s="52"/>
      <c r="CMP99" s="52"/>
      <c r="CMQ99" s="52"/>
      <c r="CMR99" s="52"/>
      <c r="CMS99" s="52"/>
      <c r="CMT99" s="52"/>
      <c r="CMU99" s="52"/>
      <c r="CMV99" s="52"/>
      <c r="CMW99" s="52"/>
      <c r="CMX99" s="52"/>
      <c r="CMY99" s="52"/>
      <c r="CMZ99" s="52"/>
      <c r="CNA99" s="52"/>
      <c r="CNB99" s="52"/>
      <c r="CNC99" s="52"/>
      <c r="CND99" s="52"/>
      <c r="CNE99" s="52"/>
      <c r="CNF99" s="52"/>
      <c r="CNG99" s="52"/>
      <c r="CNH99" s="52"/>
      <c r="CNI99" s="52"/>
      <c r="CNJ99" s="52"/>
      <c r="CNK99" s="52"/>
      <c r="CNL99" s="52"/>
      <c r="CNM99" s="52"/>
      <c r="CNN99" s="52"/>
      <c r="CNO99" s="52"/>
      <c r="CNP99" s="52"/>
      <c r="CNQ99" s="52"/>
      <c r="CNR99" s="52"/>
      <c r="CNS99" s="52"/>
      <c r="CNT99" s="52"/>
      <c r="CNU99" s="52"/>
      <c r="CNV99" s="52"/>
      <c r="CNW99" s="52"/>
      <c r="CNX99" s="52"/>
      <c r="CNY99" s="52"/>
      <c r="CNZ99" s="52"/>
      <c r="COA99" s="52"/>
      <c r="COB99" s="52"/>
      <c r="COC99" s="52"/>
      <c r="COD99" s="52"/>
      <c r="COE99" s="52"/>
      <c r="COF99" s="52"/>
      <c r="COG99" s="52"/>
      <c r="COH99" s="52"/>
      <c r="COI99" s="52"/>
      <c r="COJ99" s="52"/>
      <c r="COK99" s="52"/>
      <c r="COL99" s="52"/>
      <c r="COM99" s="52"/>
      <c r="CON99" s="52"/>
      <c r="COO99" s="52"/>
      <c r="COP99" s="52"/>
      <c r="COQ99" s="52"/>
      <c r="COR99" s="52"/>
      <c r="COS99" s="52"/>
      <c r="COT99" s="52"/>
      <c r="COU99" s="52"/>
      <c r="COV99" s="52"/>
      <c r="COW99" s="52"/>
      <c r="COX99" s="52"/>
      <c r="COY99" s="52"/>
      <c r="COZ99" s="52"/>
      <c r="CPA99" s="52"/>
      <c r="CPB99" s="52"/>
      <c r="CPC99" s="52"/>
      <c r="CPD99" s="52"/>
      <c r="CPE99" s="52"/>
      <c r="CPF99" s="52"/>
      <c r="CPG99" s="52"/>
      <c r="CPH99" s="52"/>
      <c r="CPI99" s="52"/>
      <c r="CPJ99" s="52"/>
      <c r="CPK99" s="52"/>
      <c r="CPL99" s="52"/>
      <c r="CPM99" s="52"/>
      <c r="CPN99" s="52"/>
      <c r="CPO99" s="52"/>
      <c r="CPP99" s="52"/>
      <c r="CPQ99" s="52"/>
      <c r="CPR99" s="52"/>
      <c r="CPS99" s="52"/>
      <c r="CPT99" s="52"/>
      <c r="CPU99" s="52"/>
      <c r="CPV99" s="52"/>
      <c r="CPW99" s="52"/>
      <c r="CPX99" s="52"/>
      <c r="CPY99" s="52"/>
      <c r="CPZ99" s="52"/>
      <c r="CQA99" s="52"/>
      <c r="CQB99" s="52"/>
      <c r="CQC99" s="52"/>
      <c r="CQD99" s="52"/>
      <c r="CQE99" s="52"/>
      <c r="CQF99" s="52"/>
      <c r="CQG99" s="52"/>
      <c r="CQH99" s="52"/>
      <c r="CQI99" s="52"/>
      <c r="CQJ99" s="52"/>
      <c r="CQK99" s="52"/>
      <c r="CQL99" s="52"/>
      <c r="CQM99" s="52"/>
      <c r="CQN99" s="52"/>
      <c r="CQO99" s="52"/>
      <c r="CQP99" s="52"/>
      <c r="CQQ99" s="52"/>
      <c r="CQR99" s="52"/>
      <c r="CQS99" s="52"/>
      <c r="CQT99" s="52"/>
      <c r="CQU99" s="52"/>
      <c r="CQV99" s="52"/>
      <c r="CQW99" s="52"/>
      <c r="CQX99" s="52"/>
      <c r="CQY99" s="52"/>
      <c r="CQZ99" s="52"/>
      <c r="CRA99" s="52"/>
      <c r="CRB99" s="52"/>
      <c r="CRC99" s="52"/>
      <c r="CRD99" s="52"/>
      <c r="CRE99" s="52"/>
      <c r="CRF99" s="52"/>
      <c r="CRG99" s="52"/>
      <c r="CRH99" s="52"/>
      <c r="CRI99" s="52"/>
      <c r="CRJ99" s="52"/>
      <c r="CRK99" s="52"/>
      <c r="CRL99" s="52"/>
      <c r="CRM99" s="52"/>
      <c r="CRN99" s="52"/>
      <c r="CRO99" s="52"/>
      <c r="CRP99" s="52"/>
      <c r="CRQ99" s="52"/>
      <c r="CRR99" s="52"/>
      <c r="CRS99" s="52"/>
      <c r="CRT99" s="52"/>
      <c r="CRU99" s="52"/>
      <c r="CRV99" s="52"/>
      <c r="CRW99" s="52"/>
      <c r="CRX99" s="52"/>
      <c r="CRY99" s="52"/>
      <c r="CRZ99" s="52"/>
      <c r="CSA99" s="52"/>
      <c r="CSB99" s="52"/>
      <c r="CSC99" s="52"/>
      <c r="CSD99" s="52"/>
      <c r="CSE99" s="52"/>
      <c r="CSF99" s="52"/>
      <c r="CSG99" s="52"/>
      <c r="CSH99" s="52"/>
      <c r="CSI99" s="52"/>
      <c r="CSJ99" s="52"/>
      <c r="CSK99" s="52"/>
      <c r="CSL99" s="52"/>
      <c r="CSM99" s="52"/>
      <c r="CSN99" s="52"/>
      <c r="CSO99" s="52"/>
      <c r="CSP99" s="52"/>
      <c r="CSQ99" s="52"/>
      <c r="CSR99" s="52"/>
      <c r="CSS99" s="52"/>
      <c r="CST99" s="52"/>
      <c r="CSU99" s="52"/>
      <c r="CSV99" s="52"/>
      <c r="CSW99" s="52"/>
      <c r="CSX99" s="52"/>
      <c r="CSY99" s="52"/>
      <c r="CSZ99" s="52"/>
      <c r="CTA99" s="52"/>
      <c r="CTB99" s="52"/>
      <c r="CTC99" s="52"/>
      <c r="CTD99" s="52"/>
      <c r="CTE99" s="52"/>
      <c r="CTF99" s="52"/>
      <c r="CTG99" s="52"/>
      <c r="CTH99" s="52"/>
      <c r="CTI99" s="52"/>
      <c r="CTJ99" s="52"/>
      <c r="CTK99" s="52"/>
      <c r="CTL99" s="52"/>
      <c r="CTM99" s="52"/>
      <c r="CTN99" s="52"/>
      <c r="CTO99" s="52"/>
      <c r="CTP99" s="52"/>
      <c r="CTQ99" s="52"/>
      <c r="CTR99" s="52"/>
      <c r="CTS99" s="52"/>
      <c r="CTT99" s="52"/>
      <c r="CTU99" s="52"/>
      <c r="CTV99" s="52"/>
      <c r="CTW99" s="52"/>
      <c r="CTX99" s="52"/>
      <c r="CTY99" s="52"/>
      <c r="CTZ99" s="52"/>
      <c r="CUA99" s="52"/>
      <c r="CUB99" s="52"/>
      <c r="CUC99" s="52"/>
      <c r="CUD99" s="52"/>
      <c r="CUE99" s="52"/>
      <c r="CUF99" s="52"/>
      <c r="CUG99" s="52"/>
      <c r="CUH99" s="52"/>
      <c r="CUI99" s="52"/>
      <c r="CUJ99" s="52"/>
      <c r="CUK99" s="52"/>
      <c r="CUL99" s="52"/>
      <c r="CUM99" s="52"/>
      <c r="CUN99" s="52"/>
      <c r="CUO99" s="52"/>
      <c r="CUP99" s="52"/>
      <c r="CUQ99" s="52"/>
      <c r="CUR99" s="52"/>
      <c r="CUS99" s="52"/>
      <c r="CUT99" s="52"/>
      <c r="CUU99" s="52"/>
      <c r="CUV99" s="52"/>
      <c r="CUW99" s="52"/>
      <c r="CUX99" s="52"/>
      <c r="CUY99" s="52"/>
      <c r="CUZ99" s="52"/>
      <c r="CVA99" s="52"/>
      <c r="CVB99" s="52"/>
      <c r="CVC99" s="52"/>
      <c r="CVD99" s="52"/>
      <c r="CVE99" s="52"/>
      <c r="CVF99" s="52"/>
      <c r="CVG99" s="52"/>
      <c r="CVH99" s="52"/>
      <c r="CVI99" s="52"/>
      <c r="CVJ99" s="52"/>
      <c r="CVK99" s="52"/>
      <c r="CVL99" s="52"/>
      <c r="CVM99" s="52"/>
      <c r="CVN99" s="52"/>
      <c r="CVO99" s="52"/>
      <c r="CVP99" s="52"/>
      <c r="CVQ99" s="52"/>
      <c r="CVR99" s="52"/>
      <c r="CVS99" s="52"/>
      <c r="CVT99" s="52"/>
      <c r="CVU99" s="52"/>
      <c r="CVV99" s="52"/>
      <c r="CVW99" s="52"/>
      <c r="CVX99" s="52"/>
      <c r="CVY99" s="52"/>
      <c r="CVZ99" s="52"/>
      <c r="CWA99" s="52"/>
      <c r="CWB99" s="52"/>
      <c r="CWC99" s="52"/>
      <c r="CWD99" s="52"/>
      <c r="CWE99" s="52"/>
      <c r="CWF99" s="52"/>
      <c r="CWG99" s="52"/>
      <c r="CWH99" s="52"/>
      <c r="CWI99" s="52"/>
      <c r="CWJ99" s="52"/>
      <c r="CWK99" s="52"/>
      <c r="CWL99" s="52"/>
      <c r="CWM99" s="52"/>
      <c r="CWN99" s="52"/>
      <c r="CWO99" s="52"/>
      <c r="CWP99" s="52"/>
      <c r="CWQ99" s="52"/>
      <c r="CWR99" s="52"/>
      <c r="CWS99" s="52"/>
      <c r="CWT99" s="52"/>
      <c r="CWU99" s="52"/>
      <c r="CWV99" s="52"/>
      <c r="CWW99" s="52"/>
      <c r="CWX99" s="52"/>
      <c r="CWY99" s="52"/>
      <c r="CWZ99" s="52"/>
      <c r="CXA99" s="52"/>
      <c r="CXB99" s="52"/>
      <c r="CXC99" s="52"/>
      <c r="CXD99" s="52"/>
      <c r="CXE99" s="52"/>
      <c r="CXF99" s="52"/>
      <c r="CXG99" s="52"/>
      <c r="CXH99" s="52"/>
      <c r="CXI99" s="52"/>
      <c r="CXJ99" s="52"/>
      <c r="CXK99" s="52"/>
      <c r="CXL99" s="52"/>
      <c r="CXM99" s="52"/>
      <c r="CXN99" s="52"/>
      <c r="CXO99" s="52"/>
      <c r="CXP99" s="52"/>
      <c r="CXQ99" s="52"/>
      <c r="CXR99" s="52"/>
      <c r="CXS99" s="52"/>
      <c r="CXT99" s="52"/>
      <c r="CXU99" s="52"/>
      <c r="CXV99" s="52"/>
      <c r="CXW99" s="52"/>
      <c r="CXX99" s="52"/>
      <c r="CXY99" s="52"/>
      <c r="CXZ99" s="52"/>
      <c r="CYA99" s="52"/>
      <c r="CYB99" s="52"/>
      <c r="CYC99" s="52"/>
      <c r="CYD99" s="52"/>
      <c r="CYE99" s="52"/>
      <c r="CYF99" s="52"/>
      <c r="CYG99" s="52"/>
      <c r="CYH99" s="52"/>
      <c r="CYI99" s="52"/>
      <c r="CYJ99" s="52"/>
      <c r="CYK99" s="52"/>
      <c r="CYL99" s="52"/>
      <c r="CYM99" s="52"/>
      <c r="CYN99" s="52"/>
      <c r="CYO99" s="52"/>
      <c r="CYP99" s="52"/>
      <c r="CYQ99" s="52"/>
      <c r="CYR99" s="52"/>
      <c r="CYS99" s="52"/>
      <c r="CYT99" s="52"/>
      <c r="CYU99" s="52"/>
      <c r="CYV99" s="52"/>
      <c r="CYW99" s="52"/>
      <c r="CYX99" s="52"/>
      <c r="CYY99" s="52"/>
      <c r="CYZ99" s="52"/>
      <c r="CZA99" s="52"/>
      <c r="CZB99" s="52"/>
      <c r="CZC99" s="52"/>
      <c r="CZD99" s="52"/>
      <c r="CZE99" s="52"/>
      <c r="CZF99" s="52"/>
      <c r="CZG99" s="52"/>
      <c r="CZH99" s="52"/>
      <c r="CZI99" s="52"/>
      <c r="CZJ99" s="52"/>
      <c r="CZK99" s="52"/>
      <c r="CZL99" s="52"/>
      <c r="CZM99" s="52"/>
      <c r="CZN99" s="52"/>
      <c r="CZO99" s="52"/>
      <c r="CZP99" s="52"/>
      <c r="CZQ99" s="52"/>
      <c r="CZR99" s="52"/>
      <c r="CZS99" s="52"/>
      <c r="CZT99" s="52"/>
      <c r="CZU99" s="52"/>
      <c r="CZV99" s="52"/>
      <c r="CZW99" s="52"/>
      <c r="CZX99" s="52"/>
      <c r="CZY99" s="52"/>
      <c r="CZZ99" s="52"/>
      <c r="DAA99" s="52"/>
      <c r="DAB99" s="52"/>
      <c r="DAC99" s="52"/>
      <c r="DAD99" s="52"/>
      <c r="DAE99" s="52"/>
      <c r="DAF99" s="52"/>
      <c r="DAG99" s="52"/>
      <c r="DAH99" s="52"/>
      <c r="DAI99" s="52"/>
      <c r="DAJ99" s="52"/>
      <c r="DAK99" s="52"/>
      <c r="DAL99" s="52"/>
      <c r="DAM99" s="52"/>
      <c r="DAN99" s="52"/>
      <c r="DAO99" s="52"/>
      <c r="DAP99" s="52"/>
      <c r="DAQ99" s="52"/>
      <c r="DAR99" s="52"/>
      <c r="DAS99" s="52"/>
      <c r="DAT99" s="52"/>
      <c r="DAU99" s="52"/>
      <c r="DAV99" s="52"/>
      <c r="DAW99" s="52"/>
      <c r="DAX99" s="52"/>
      <c r="DAY99" s="52"/>
      <c r="DAZ99" s="52"/>
      <c r="DBA99" s="52"/>
      <c r="DBB99" s="52"/>
      <c r="DBC99" s="52"/>
      <c r="DBD99" s="52"/>
      <c r="DBE99" s="52"/>
      <c r="DBF99" s="52"/>
      <c r="DBG99" s="52"/>
      <c r="DBH99" s="52"/>
      <c r="DBI99" s="52"/>
      <c r="DBJ99" s="52"/>
      <c r="DBK99" s="52"/>
      <c r="DBL99" s="52"/>
      <c r="DBM99" s="52"/>
      <c r="DBN99" s="52"/>
      <c r="DBO99" s="52"/>
      <c r="DBP99" s="52"/>
      <c r="DBQ99" s="52"/>
      <c r="DBR99" s="52"/>
      <c r="DBS99" s="52"/>
      <c r="DBT99" s="52"/>
      <c r="DBU99" s="52"/>
      <c r="DBV99" s="52"/>
      <c r="DBW99" s="52"/>
      <c r="DBX99" s="52"/>
      <c r="DBY99" s="52"/>
      <c r="DBZ99" s="52"/>
      <c r="DCA99" s="52"/>
      <c r="DCB99" s="52"/>
      <c r="DCC99" s="52"/>
      <c r="DCD99" s="52"/>
      <c r="DCE99" s="52"/>
      <c r="DCF99" s="52"/>
      <c r="DCG99" s="52"/>
      <c r="DCH99" s="52"/>
      <c r="DCI99" s="52"/>
      <c r="DCJ99" s="52"/>
      <c r="DCK99" s="52"/>
      <c r="DCL99" s="52"/>
      <c r="DCM99" s="52"/>
      <c r="DCN99" s="52"/>
      <c r="DCO99" s="52"/>
      <c r="DCP99" s="52"/>
      <c r="DCQ99" s="52"/>
      <c r="DCR99" s="52"/>
      <c r="DCS99" s="52"/>
      <c r="DCT99" s="52"/>
      <c r="DCU99" s="52"/>
      <c r="DCV99" s="52"/>
      <c r="DCW99" s="52"/>
      <c r="DCX99" s="52"/>
      <c r="DCY99" s="52"/>
      <c r="DCZ99" s="52"/>
      <c r="DDA99" s="52"/>
      <c r="DDB99" s="52"/>
      <c r="DDC99" s="52"/>
      <c r="DDD99" s="52"/>
      <c r="DDE99" s="52"/>
      <c r="DDF99" s="52"/>
      <c r="DDG99" s="52"/>
      <c r="DDH99" s="52"/>
      <c r="DDI99" s="52"/>
      <c r="DDJ99" s="52"/>
      <c r="DDK99" s="52"/>
      <c r="DDL99" s="52"/>
      <c r="DDM99" s="52"/>
      <c r="DDN99" s="52"/>
      <c r="DDO99" s="52"/>
      <c r="DDP99" s="52"/>
      <c r="DDQ99" s="52"/>
      <c r="DDR99" s="52"/>
      <c r="DDS99" s="52"/>
      <c r="DDT99" s="52"/>
      <c r="DDU99" s="52"/>
      <c r="DDV99" s="52"/>
      <c r="DDW99" s="52"/>
      <c r="DDX99" s="52"/>
      <c r="DDY99" s="52"/>
      <c r="DDZ99" s="52"/>
      <c r="DEA99" s="52"/>
      <c r="DEB99" s="52"/>
      <c r="DEC99" s="52"/>
      <c r="DED99" s="52"/>
      <c r="DEE99" s="52"/>
      <c r="DEF99" s="52"/>
      <c r="DEG99" s="52"/>
      <c r="DEH99" s="52"/>
      <c r="DEI99" s="52"/>
      <c r="DEJ99" s="52"/>
      <c r="DEK99" s="52"/>
      <c r="DEL99" s="52"/>
      <c r="DEM99" s="52"/>
      <c r="DEN99" s="52"/>
      <c r="DEO99" s="52"/>
      <c r="DEP99" s="52"/>
      <c r="DEQ99" s="52"/>
      <c r="DER99" s="52"/>
      <c r="DES99" s="52"/>
      <c r="DET99" s="52"/>
      <c r="DEU99" s="52"/>
      <c r="DEV99" s="52"/>
      <c r="DEW99" s="52"/>
      <c r="DEX99" s="52"/>
      <c r="DEY99" s="52"/>
      <c r="DEZ99" s="52"/>
      <c r="DFA99" s="52"/>
      <c r="DFB99" s="52"/>
      <c r="DFC99" s="52"/>
      <c r="DFD99" s="52"/>
      <c r="DFE99" s="52"/>
      <c r="DFF99" s="52"/>
      <c r="DFG99" s="52"/>
      <c r="DFH99" s="52"/>
      <c r="DFI99" s="52"/>
      <c r="DFJ99" s="52"/>
      <c r="DFK99" s="52"/>
      <c r="DFL99" s="52"/>
      <c r="DFM99" s="52"/>
      <c r="DFN99" s="52"/>
      <c r="DFO99" s="52"/>
      <c r="DFP99" s="52"/>
      <c r="DFQ99" s="52"/>
      <c r="DFR99" s="52"/>
      <c r="DFS99" s="52"/>
      <c r="DFT99" s="52"/>
      <c r="DFU99" s="52"/>
      <c r="DFV99" s="52"/>
      <c r="DFW99" s="52"/>
      <c r="DFX99" s="52"/>
      <c r="DFY99" s="52"/>
      <c r="DFZ99" s="52"/>
      <c r="DGA99" s="52"/>
      <c r="DGB99" s="52"/>
      <c r="DGC99" s="52"/>
      <c r="DGD99" s="52"/>
      <c r="DGE99" s="52"/>
      <c r="DGF99" s="52"/>
      <c r="DGG99" s="52"/>
      <c r="DGH99" s="52"/>
      <c r="DGI99" s="52"/>
      <c r="DGJ99" s="52"/>
      <c r="DGK99" s="52"/>
      <c r="DGL99" s="52"/>
      <c r="DGM99" s="52"/>
      <c r="DGN99" s="52"/>
      <c r="DGO99" s="52"/>
      <c r="DGP99" s="52"/>
      <c r="DGQ99" s="52"/>
      <c r="DGR99" s="52"/>
      <c r="DGS99" s="52"/>
      <c r="DGT99" s="52"/>
      <c r="DGU99" s="52"/>
      <c r="DGV99" s="52"/>
      <c r="DGW99" s="52"/>
      <c r="DGX99" s="52"/>
      <c r="DGY99" s="52"/>
      <c r="DGZ99" s="52"/>
      <c r="DHA99" s="52"/>
      <c r="DHB99" s="52"/>
      <c r="DHC99" s="52"/>
      <c r="DHD99" s="52"/>
      <c r="DHE99" s="52"/>
      <c r="DHF99" s="52"/>
      <c r="DHG99" s="52"/>
      <c r="DHH99" s="52"/>
      <c r="DHI99" s="52"/>
      <c r="DHJ99" s="52"/>
      <c r="DHK99" s="52"/>
      <c r="DHL99" s="52"/>
      <c r="DHM99" s="52"/>
      <c r="DHN99" s="52"/>
      <c r="DHO99" s="52"/>
      <c r="DHP99" s="52"/>
      <c r="DHQ99" s="52"/>
      <c r="DHR99" s="52"/>
      <c r="DHS99" s="52"/>
      <c r="DHT99" s="52"/>
      <c r="DHU99" s="52"/>
      <c r="DHV99" s="52"/>
      <c r="DHW99" s="52"/>
      <c r="DHX99" s="52"/>
      <c r="DHY99" s="52"/>
      <c r="DHZ99" s="52"/>
      <c r="DIA99" s="52"/>
      <c r="DIB99" s="52"/>
      <c r="DIC99" s="52"/>
      <c r="DID99" s="52"/>
      <c r="DIE99" s="52"/>
      <c r="DIF99" s="52"/>
      <c r="DIG99" s="52"/>
      <c r="DIH99" s="52"/>
      <c r="DII99" s="52"/>
      <c r="DIJ99" s="52"/>
      <c r="DIK99" s="52"/>
      <c r="DIL99" s="52"/>
      <c r="DIM99" s="52"/>
      <c r="DIN99" s="52"/>
      <c r="DIO99" s="52"/>
      <c r="DIP99" s="52"/>
      <c r="DIQ99" s="52"/>
      <c r="DIR99" s="52"/>
      <c r="DIS99" s="52"/>
      <c r="DIT99" s="52"/>
      <c r="DIU99" s="52"/>
      <c r="DIV99" s="52"/>
      <c r="DIW99" s="52"/>
      <c r="DIX99" s="52"/>
      <c r="DIY99" s="52"/>
      <c r="DIZ99" s="52"/>
      <c r="DJA99" s="52"/>
      <c r="DJB99" s="52"/>
      <c r="DJC99" s="52"/>
      <c r="DJD99" s="52"/>
      <c r="DJE99" s="52"/>
      <c r="DJF99" s="52"/>
      <c r="DJG99" s="52"/>
      <c r="DJH99" s="52"/>
      <c r="DJI99" s="52"/>
      <c r="DJJ99" s="52"/>
      <c r="DJK99" s="52"/>
      <c r="DJL99" s="52"/>
      <c r="DJM99" s="52"/>
      <c r="DJN99" s="52"/>
      <c r="DJO99" s="52"/>
      <c r="DJP99" s="52"/>
      <c r="DJQ99" s="52"/>
      <c r="DJR99" s="52"/>
      <c r="DJS99" s="52"/>
      <c r="DJT99" s="52"/>
      <c r="DJU99" s="52"/>
      <c r="DJV99" s="52"/>
      <c r="DJW99" s="52"/>
      <c r="DJX99" s="52"/>
      <c r="DJY99" s="52"/>
      <c r="DJZ99" s="52"/>
      <c r="DKA99" s="52"/>
      <c r="DKB99" s="52"/>
      <c r="DKC99" s="52"/>
      <c r="DKD99" s="52"/>
      <c r="DKE99" s="52"/>
      <c r="DKF99" s="52"/>
      <c r="DKG99" s="52"/>
      <c r="DKH99" s="52"/>
      <c r="DKI99" s="52"/>
      <c r="DKJ99" s="52"/>
      <c r="DKK99" s="52"/>
      <c r="DKL99" s="52"/>
      <c r="DKM99" s="52"/>
      <c r="DKN99" s="52"/>
      <c r="DKO99" s="52"/>
      <c r="DKP99" s="52"/>
      <c r="DKQ99" s="52"/>
      <c r="DKR99" s="52"/>
      <c r="DKS99" s="52"/>
      <c r="DKT99" s="52"/>
      <c r="DKU99" s="52"/>
      <c r="DKV99" s="52"/>
      <c r="DKW99" s="52"/>
      <c r="DKX99" s="52"/>
      <c r="DKY99" s="52"/>
      <c r="DKZ99" s="52"/>
      <c r="DLA99" s="52"/>
      <c r="DLB99" s="52"/>
      <c r="DLC99" s="52"/>
      <c r="DLD99" s="52"/>
      <c r="DLE99" s="52"/>
      <c r="DLF99" s="52"/>
      <c r="DLG99" s="52"/>
      <c r="DLH99" s="52"/>
      <c r="DLI99" s="52"/>
      <c r="DLJ99" s="52"/>
      <c r="DLK99" s="52"/>
      <c r="DLL99" s="52"/>
      <c r="DLM99" s="52"/>
      <c r="DLN99" s="52"/>
      <c r="DLO99" s="52"/>
      <c r="DLP99" s="52"/>
      <c r="DLQ99" s="52"/>
      <c r="DLR99" s="52"/>
      <c r="DLS99" s="52"/>
      <c r="DLT99" s="52"/>
      <c r="DLU99" s="52"/>
      <c r="DLV99" s="52"/>
      <c r="DLW99" s="52"/>
      <c r="DLX99" s="52"/>
      <c r="DLY99" s="52"/>
      <c r="DLZ99" s="52"/>
      <c r="DMA99" s="52"/>
      <c r="DMB99" s="52"/>
      <c r="DMC99" s="52"/>
      <c r="DMD99" s="52"/>
      <c r="DME99" s="52"/>
      <c r="DMF99" s="52"/>
      <c r="DMG99" s="52"/>
      <c r="DMH99" s="52"/>
      <c r="DMI99" s="52"/>
      <c r="DMJ99" s="52"/>
      <c r="DMK99" s="52"/>
      <c r="DML99" s="52"/>
      <c r="DMM99" s="52"/>
      <c r="DMN99" s="52"/>
      <c r="DMO99" s="52"/>
      <c r="DMP99" s="52"/>
      <c r="DMQ99" s="52"/>
      <c r="DMR99" s="52"/>
      <c r="DMS99" s="52"/>
      <c r="DMT99" s="52"/>
      <c r="DMU99" s="52"/>
      <c r="DMV99" s="52"/>
      <c r="DMW99" s="52"/>
      <c r="DMX99" s="52"/>
      <c r="DMY99" s="52"/>
      <c r="DMZ99" s="52"/>
      <c r="DNA99" s="52"/>
      <c r="DNB99" s="52"/>
      <c r="DNC99" s="52"/>
      <c r="DND99" s="52"/>
      <c r="DNE99" s="52"/>
      <c r="DNF99" s="52"/>
      <c r="DNG99" s="52"/>
      <c r="DNH99" s="52"/>
      <c r="DNI99" s="52"/>
      <c r="DNJ99" s="52"/>
      <c r="DNK99" s="52"/>
      <c r="DNL99" s="52"/>
      <c r="DNM99" s="52"/>
      <c r="DNN99" s="52"/>
      <c r="DNO99" s="52"/>
      <c r="DNP99" s="52"/>
      <c r="DNQ99" s="52"/>
      <c r="DNR99" s="52"/>
      <c r="DNS99" s="52"/>
      <c r="DNT99" s="52"/>
      <c r="DNU99" s="52"/>
      <c r="DNV99" s="52"/>
      <c r="DNW99" s="52"/>
      <c r="DNX99" s="52"/>
      <c r="DNY99" s="52"/>
      <c r="DNZ99" s="52"/>
      <c r="DOA99" s="52"/>
      <c r="DOB99" s="52"/>
      <c r="DOC99" s="52"/>
      <c r="DOD99" s="52"/>
      <c r="DOE99" s="52"/>
      <c r="DOF99" s="52"/>
      <c r="DOG99" s="52"/>
      <c r="DOH99" s="52"/>
      <c r="DOI99" s="52"/>
      <c r="DOJ99" s="52"/>
      <c r="DOK99" s="52"/>
      <c r="DOL99" s="52"/>
      <c r="DOM99" s="52"/>
      <c r="DON99" s="52"/>
      <c r="DOO99" s="52"/>
      <c r="DOP99" s="52"/>
      <c r="DOQ99" s="52"/>
      <c r="DOR99" s="52"/>
      <c r="DOS99" s="52"/>
      <c r="DOT99" s="52"/>
      <c r="DOU99" s="52"/>
      <c r="DOV99" s="52"/>
      <c r="DOW99" s="52"/>
      <c r="DOX99" s="52"/>
      <c r="DOY99" s="52"/>
      <c r="DOZ99" s="52"/>
      <c r="DPA99" s="52"/>
      <c r="DPB99" s="52"/>
      <c r="DPC99" s="52"/>
      <c r="DPD99" s="52"/>
      <c r="DPE99" s="52"/>
      <c r="DPF99" s="52"/>
      <c r="DPG99" s="52"/>
      <c r="DPH99" s="52"/>
      <c r="DPI99" s="52"/>
      <c r="DPJ99" s="52"/>
      <c r="DPK99" s="52"/>
      <c r="DPL99" s="52"/>
      <c r="DPM99" s="52"/>
      <c r="DPN99" s="52"/>
      <c r="DPO99" s="52"/>
      <c r="DPP99" s="52"/>
      <c r="DPQ99" s="52"/>
      <c r="DPR99" s="52"/>
      <c r="DPS99" s="52"/>
      <c r="DPT99" s="52"/>
      <c r="DPU99" s="52"/>
      <c r="DPV99" s="52"/>
      <c r="DPW99" s="52"/>
      <c r="DPX99" s="52"/>
      <c r="DPY99" s="52"/>
      <c r="DPZ99" s="52"/>
      <c r="DQA99" s="52"/>
      <c r="DQB99" s="52"/>
      <c r="DQC99" s="52"/>
      <c r="DQD99" s="52"/>
      <c r="DQE99" s="52"/>
      <c r="DQF99" s="52"/>
      <c r="DQG99" s="52"/>
      <c r="DQH99" s="52"/>
      <c r="DQI99" s="52"/>
      <c r="DQJ99" s="52"/>
      <c r="DQK99" s="52"/>
      <c r="DQL99" s="52"/>
      <c r="DQM99" s="52"/>
      <c r="DQN99" s="52"/>
      <c r="DQO99" s="52"/>
      <c r="DQP99" s="52"/>
      <c r="DQQ99" s="52"/>
      <c r="DQR99" s="52"/>
      <c r="DQS99" s="52"/>
      <c r="DQT99" s="52"/>
      <c r="DQU99" s="52"/>
      <c r="DQV99" s="52"/>
      <c r="DQW99" s="52"/>
      <c r="DQX99" s="52"/>
      <c r="DQY99" s="52"/>
      <c r="DQZ99" s="52"/>
      <c r="DRA99" s="52"/>
      <c r="DRB99" s="52"/>
      <c r="DRC99" s="52"/>
      <c r="DRD99" s="52"/>
      <c r="DRE99" s="52"/>
      <c r="DRF99" s="52"/>
      <c r="DRG99" s="52"/>
      <c r="DRH99" s="52"/>
      <c r="DRI99" s="52"/>
      <c r="DRJ99" s="52"/>
      <c r="DRK99" s="52"/>
      <c r="DRL99" s="52"/>
      <c r="DRM99" s="52"/>
      <c r="DRN99" s="52"/>
      <c r="DRO99" s="52"/>
      <c r="DRP99" s="52"/>
      <c r="DRQ99" s="52"/>
      <c r="DRR99" s="52"/>
      <c r="DRS99" s="52"/>
      <c r="DRT99" s="52"/>
      <c r="DRU99" s="52"/>
      <c r="DRV99" s="52"/>
      <c r="DRW99" s="52"/>
      <c r="DRX99" s="52"/>
      <c r="DRY99" s="52"/>
      <c r="DRZ99" s="52"/>
      <c r="DSA99" s="52"/>
      <c r="DSB99" s="52"/>
      <c r="DSC99" s="52"/>
      <c r="DSD99" s="52"/>
      <c r="DSE99" s="52"/>
      <c r="DSF99" s="52"/>
      <c r="DSG99" s="52"/>
      <c r="DSH99" s="52"/>
      <c r="DSI99" s="52"/>
      <c r="DSJ99" s="52"/>
      <c r="DSK99" s="52"/>
      <c r="DSL99" s="52"/>
      <c r="DSM99" s="52"/>
      <c r="DSN99" s="52"/>
      <c r="DSO99" s="52"/>
      <c r="DSP99" s="52"/>
      <c r="DSQ99" s="52"/>
      <c r="DSR99" s="52"/>
      <c r="DSS99" s="52"/>
      <c r="DST99" s="52"/>
      <c r="DSU99" s="52"/>
      <c r="DSV99" s="52"/>
      <c r="DSW99" s="52"/>
      <c r="DSX99" s="52"/>
      <c r="DSY99" s="52"/>
      <c r="DSZ99" s="52"/>
      <c r="DTA99" s="52"/>
      <c r="DTB99" s="52"/>
      <c r="DTC99" s="52"/>
      <c r="DTD99" s="52"/>
      <c r="DTE99" s="52"/>
      <c r="DTF99" s="52"/>
      <c r="DTG99" s="52"/>
      <c r="DTH99" s="52"/>
      <c r="DTI99" s="52"/>
      <c r="DTJ99" s="52"/>
      <c r="DTK99" s="52"/>
      <c r="DTL99" s="52"/>
      <c r="DTM99" s="52"/>
      <c r="DTN99" s="52"/>
      <c r="DTO99" s="52"/>
      <c r="DTP99" s="52"/>
      <c r="DTQ99" s="52"/>
      <c r="DTR99" s="52"/>
      <c r="DTS99" s="52"/>
      <c r="DTT99" s="52"/>
      <c r="DTU99" s="52"/>
      <c r="DTV99" s="52"/>
      <c r="DTW99" s="52"/>
      <c r="DTX99" s="52"/>
      <c r="DTY99" s="52"/>
      <c r="DTZ99" s="52"/>
      <c r="DUA99" s="52"/>
      <c r="DUB99" s="52"/>
      <c r="DUC99" s="52"/>
      <c r="DUD99" s="52"/>
      <c r="DUE99" s="52"/>
      <c r="DUF99" s="52"/>
      <c r="DUG99" s="52"/>
      <c r="DUH99" s="52"/>
      <c r="DUI99" s="52"/>
      <c r="DUJ99" s="52"/>
      <c r="DUK99" s="52"/>
      <c r="DUL99" s="52"/>
      <c r="DUM99" s="52"/>
      <c r="DUN99" s="52"/>
      <c r="DUO99" s="52"/>
      <c r="DUP99" s="52"/>
      <c r="DUQ99" s="52"/>
      <c r="DUR99" s="52"/>
      <c r="DUS99" s="52"/>
      <c r="DUT99" s="52"/>
      <c r="DUU99" s="52"/>
      <c r="DUV99" s="52"/>
      <c r="DUW99" s="52"/>
      <c r="DUX99" s="52"/>
      <c r="DUY99" s="52"/>
      <c r="DUZ99" s="52"/>
      <c r="DVA99" s="52"/>
      <c r="DVB99" s="52"/>
      <c r="DVC99" s="52"/>
      <c r="DVD99" s="52"/>
      <c r="DVE99" s="52"/>
      <c r="DVF99" s="52"/>
      <c r="DVG99" s="52"/>
      <c r="DVH99" s="52"/>
      <c r="DVI99" s="52"/>
      <c r="DVJ99" s="52"/>
      <c r="DVK99" s="52"/>
      <c r="DVL99" s="52"/>
      <c r="DVM99" s="52"/>
      <c r="DVN99" s="52"/>
      <c r="DVO99" s="52"/>
      <c r="DVP99" s="52"/>
      <c r="DVQ99" s="52"/>
      <c r="DVR99" s="52"/>
      <c r="DVS99" s="52"/>
      <c r="DVT99" s="52"/>
      <c r="DVU99" s="52"/>
      <c r="DVV99" s="52"/>
      <c r="DVW99" s="52"/>
      <c r="DVX99" s="52"/>
      <c r="DVY99" s="52"/>
      <c r="DVZ99" s="52"/>
      <c r="DWA99" s="52"/>
      <c r="DWB99" s="52"/>
      <c r="DWC99" s="52"/>
      <c r="DWD99" s="52"/>
      <c r="DWE99" s="52"/>
      <c r="DWF99" s="52"/>
      <c r="DWG99" s="52"/>
      <c r="DWH99" s="52"/>
      <c r="DWI99" s="52"/>
      <c r="DWJ99" s="52"/>
      <c r="DWK99" s="52"/>
      <c r="DWL99" s="52"/>
      <c r="DWM99" s="52"/>
      <c r="DWN99" s="52"/>
      <c r="DWO99" s="52"/>
      <c r="DWP99" s="52"/>
      <c r="DWQ99" s="52"/>
      <c r="DWR99" s="52"/>
      <c r="DWS99" s="52"/>
      <c r="DWT99" s="52"/>
      <c r="DWU99" s="52"/>
      <c r="DWV99" s="52"/>
      <c r="DWW99" s="52"/>
      <c r="DWX99" s="52"/>
      <c r="DWY99" s="52"/>
      <c r="DWZ99" s="52"/>
      <c r="DXA99" s="52"/>
      <c r="DXB99" s="52"/>
      <c r="DXC99" s="52"/>
      <c r="DXD99" s="52"/>
      <c r="DXE99" s="52"/>
      <c r="DXF99" s="52"/>
      <c r="DXG99" s="52"/>
      <c r="DXH99" s="52"/>
      <c r="DXI99" s="52"/>
      <c r="DXJ99" s="52"/>
      <c r="DXK99" s="52"/>
      <c r="DXL99" s="52"/>
      <c r="DXM99" s="52"/>
      <c r="DXN99" s="52"/>
      <c r="DXO99" s="52"/>
      <c r="DXP99" s="52"/>
      <c r="DXQ99" s="52"/>
      <c r="DXR99" s="52"/>
      <c r="DXS99" s="52"/>
      <c r="DXT99" s="52"/>
      <c r="DXU99" s="52"/>
      <c r="DXV99" s="52"/>
      <c r="DXW99" s="52"/>
      <c r="DXX99" s="52"/>
      <c r="DXY99" s="52"/>
      <c r="DXZ99" s="52"/>
      <c r="DYA99" s="52"/>
      <c r="DYB99" s="52"/>
      <c r="DYC99" s="52"/>
      <c r="DYD99" s="52"/>
      <c r="DYE99" s="52"/>
      <c r="DYF99" s="52"/>
      <c r="DYG99" s="52"/>
      <c r="DYH99" s="52"/>
      <c r="DYI99" s="52"/>
      <c r="DYJ99" s="52"/>
      <c r="DYK99" s="52"/>
      <c r="DYL99" s="52"/>
      <c r="DYM99" s="52"/>
      <c r="DYN99" s="52"/>
      <c r="DYO99" s="52"/>
      <c r="DYP99" s="52"/>
      <c r="DYQ99" s="52"/>
      <c r="DYR99" s="52"/>
      <c r="DYS99" s="52"/>
      <c r="DYT99" s="52"/>
      <c r="DYU99" s="52"/>
      <c r="DYV99" s="52"/>
      <c r="DYW99" s="52"/>
      <c r="DYX99" s="52"/>
      <c r="DYY99" s="52"/>
      <c r="DYZ99" s="52"/>
      <c r="DZA99" s="52"/>
      <c r="DZB99" s="52"/>
      <c r="DZC99" s="52"/>
      <c r="DZD99" s="52"/>
      <c r="DZE99" s="52"/>
      <c r="DZF99" s="52"/>
      <c r="DZG99" s="52"/>
      <c r="DZH99" s="52"/>
      <c r="DZI99" s="52"/>
      <c r="DZJ99" s="52"/>
      <c r="DZK99" s="52"/>
      <c r="DZL99" s="52"/>
      <c r="DZM99" s="52"/>
      <c r="DZN99" s="52"/>
      <c r="DZO99" s="52"/>
      <c r="DZP99" s="52"/>
      <c r="DZQ99" s="52"/>
      <c r="DZR99" s="52"/>
      <c r="DZS99" s="52"/>
      <c r="DZT99" s="52"/>
      <c r="DZU99" s="52"/>
      <c r="DZV99" s="52"/>
      <c r="DZW99" s="52"/>
      <c r="DZX99" s="52"/>
      <c r="DZY99" s="52"/>
      <c r="DZZ99" s="52"/>
      <c r="EAA99" s="52"/>
      <c r="EAB99" s="52"/>
      <c r="EAC99" s="52"/>
      <c r="EAD99" s="52"/>
      <c r="EAE99" s="52"/>
      <c r="EAF99" s="52"/>
      <c r="EAG99" s="52"/>
      <c r="EAH99" s="52"/>
      <c r="EAI99" s="52"/>
      <c r="EAJ99" s="52"/>
      <c r="EAK99" s="52"/>
      <c r="EAL99" s="52"/>
      <c r="EAM99" s="52"/>
      <c r="EAN99" s="52"/>
      <c r="EAO99" s="52"/>
      <c r="EAP99" s="52"/>
      <c r="EAQ99" s="52"/>
      <c r="EAR99" s="52"/>
      <c r="EAS99" s="52"/>
      <c r="EAT99" s="52"/>
      <c r="EAU99" s="52"/>
      <c r="EAV99" s="52"/>
      <c r="EAW99" s="52"/>
      <c r="EAX99" s="52"/>
      <c r="EAY99" s="52"/>
      <c r="EAZ99" s="52"/>
      <c r="EBA99" s="52"/>
      <c r="EBB99" s="52"/>
      <c r="EBC99" s="52"/>
      <c r="EBD99" s="52"/>
      <c r="EBE99" s="52"/>
      <c r="EBF99" s="52"/>
      <c r="EBG99" s="52"/>
      <c r="EBH99" s="52"/>
      <c r="EBI99" s="52"/>
      <c r="EBJ99" s="52"/>
      <c r="EBK99" s="52"/>
      <c r="EBL99" s="52"/>
      <c r="EBM99" s="52"/>
      <c r="EBN99" s="52"/>
      <c r="EBO99" s="52"/>
      <c r="EBP99" s="52"/>
      <c r="EBQ99" s="52"/>
      <c r="EBR99" s="52"/>
      <c r="EBS99" s="52"/>
      <c r="EBT99" s="52"/>
      <c r="EBU99" s="52"/>
      <c r="EBV99" s="52"/>
      <c r="EBW99" s="52"/>
      <c r="EBX99" s="52"/>
      <c r="EBY99" s="52"/>
      <c r="EBZ99" s="52"/>
      <c r="ECA99" s="52"/>
      <c r="ECB99" s="52"/>
      <c r="ECC99" s="52"/>
      <c r="ECD99" s="52"/>
      <c r="ECE99" s="52"/>
      <c r="ECF99" s="52"/>
      <c r="ECG99" s="52"/>
      <c r="ECH99" s="52"/>
      <c r="ECI99" s="52"/>
      <c r="ECJ99" s="52"/>
      <c r="ECK99" s="52"/>
      <c r="ECL99" s="52"/>
      <c r="ECM99" s="52"/>
      <c r="ECN99" s="52"/>
      <c r="ECO99" s="52"/>
      <c r="ECP99" s="52"/>
      <c r="ECQ99" s="52"/>
      <c r="ECR99" s="52"/>
      <c r="ECS99" s="52"/>
      <c r="ECT99" s="52"/>
      <c r="ECU99" s="52"/>
      <c r="ECV99" s="52"/>
      <c r="ECW99" s="52"/>
      <c r="ECX99" s="52"/>
      <c r="ECY99" s="52"/>
      <c r="ECZ99" s="52"/>
      <c r="EDA99" s="52"/>
      <c r="EDB99" s="52"/>
      <c r="EDC99" s="52"/>
      <c r="EDD99" s="52"/>
      <c r="EDE99" s="52"/>
      <c r="EDF99" s="52"/>
      <c r="EDG99" s="52"/>
      <c r="EDH99" s="52"/>
      <c r="EDI99" s="52"/>
      <c r="EDJ99" s="52"/>
      <c r="EDK99" s="52"/>
      <c r="EDL99" s="52"/>
      <c r="EDM99" s="52"/>
      <c r="EDN99" s="52"/>
      <c r="EDO99" s="52"/>
      <c r="EDP99" s="52"/>
      <c r="EDQ99" s="52"/>
      <c r="EDR99" s="52"/>
      <c r="EDS99" s="52"/>
      <c r="EDT99" s="52"/>
      <c r="EDU99" s="52"/>
      <c r="EDV99" s="52"/>
      <c r="EDW99" s="52"/>
      <c r="EDX99" s="52"/>
      <c r="EDY99" s="52"/>
      <c r="EDZ99" s="52"/>
      <c r="EEA99" s="52"/>
      <c r="EEB99" s="52"/>
      <c r="EEC99" s="52"/>
      <c r="EED99" s="52"/>
      <c r="EEE99" s="52"/>
      <c r="EEF99" s="52"/>
      <c r="EEG99" s="52"/>
      <c r="EEH99" s="52"/>
      <c r="EEI99" s="52"/>
      <c r="EEJ99" s="52"/>
      <c r="EEK99" s="52"/>
      <c r="EEL99" s="52"/>
      <c r="EEM99" s="52"/>
      <c r="EEN99" s="52"/>
      <c r="EEO99" s="52"/>
      <c r="EEP99" s="52"/>
      <c r="EEQ99" s="52"/>
      <c r="EER99" s="52"/>
      <c r="EES99" s="52"/>
      <c r="EET99" s="52"/>
      <c r="EEU99" s="52"/>
      <c r="EEV99" s="52"/>
      <c r="EEW99" s="52"/>
      <c r="EEX99" s="52"/>
      <c r="EEY99" s="52"/>
      <c r="EEZ99" s="52"/>
      <c r="EFA99" s="52"/>
      <c r="EFB99" s="52"/>
      <c r="EFC99" s="52"/>
      <c r="EFD99" s="52"/>
      <c r="EFE99" s="52"/>
      <c r="EFF99" s="52"/>
      <c r="EFG99" s="52"/>
      <c r="EFH99" s="52"/>
      <c r="EFI99" s="52"/>
      <c r="EFJ99" s="52"/>
      <c r="EFK99" s="52"/>
      <c r="EFL99" s="52"/>
      <c r="EFM99" s="52"/>
      <c r="EFN99" s="52"/>
      <c r="EFO99" s="52"/>
      <c r="EFP99" s="52"/>
      <c r="EFQ99" s="52"/>
      <c r="EFR99" s="52"/>
      <c r="EFS99" s="52"/>
      <c r="EFT99" s="52"/>
      <c r="EFU99" s="52"/>
      <c r="EFV99" s="52"/>
      <c r="EFW99" s="52"/>
      <c r="EFX99" s="52"/>
      <c r="EFY99" s="52"/>
      <c r="EFZ99" s="52"/>
      <c r="EGA99" s="52"/>
      <c r="EGB99" s="52"/>
      <c r="EGC99" s="52"/>
      <c r="EGD99" s="52"/>
      <c r="EGE99" s="52"/>
      <c r="EGF99" s="52"/>
      <c r="EGG99" s="52"/>
      <c r="EGH99" s="52"/>
      <c r="EGI99" s="52"/>
      <c r="EGJ99" s="52"/>
      <c r="EGK99" s="52"/>
      <c r="EGL99" s="52"/>
      <c r="EGM99" s="52"/>
      <c r="EGN99" s="52"/>
      <c r="EGO99" s="52"/>
      <c r="EGP99" s="52"/>
      <c r="EGQ99" s="52"/>
      <c r="EGR99" s="52"/>
      <c r="EGS99" s="52"/>
      <c r="EGT99" s="52"/>
      <c r="EGU99" s="52"/>
      <c r="EGV99" s="52"/>
      <c r="EGW99" s="52"/>
      <c r="EGX99" s="52"/>
      <c r="EGY99" s="52"/>
      <c r="EGZ99" s="52"/>
      <c r="EHA99" s="52"/>
      <c r="EHB99" s="52"/>
      <c r="EHC99" s="52"/>
      <c r="EHD99" s="52"/>
      <c r="EHE99" s="52"/>
      <c r="EHF99" s="52"/>
      <c r="EHG99" s="52"/>
      <c r="EHH99" s="52"/>
      <c r="EHI99" s="52"/>
      <c r="EHJ99" s="52"/>
      <c r="EHK99" s="52"/>
      <c r="EHL99" s="52"/>
      <c r="EHM99" s="52"/>
      <c r="EHN99" s="52"/>
      <c r="EHO99" s="52"/>
      <c r="EHP99" s="52"/>
      <c r="EHQ99" s="52"/>
      <c r="EHR99" s="52"/>
      <c r="EHS99" s="52"/>
      <c r="EHT99" s="52"/>
      <c r="EHU99" s="52"/>
      <c r="EHV99" s="52"/>
      <c r="EHW99" s="52"/>
      <c r="EHX99" s="52"/>
      <c r="EHY99" s="52"/>
      <c r="EHZ99" s="52"/>
      <c r="EIA99" s="52"/>
      <c r="EIB99" s="52"/>
      <c r="EIC99" s="52"/>
      <c r="EID99" s="52"/>
      <c r="EIE99" s="52"/>
      <c r="EIF99" s="52"/>
      <c r="EIG99" s="52"/>
      <c r="EIH99" s="52"/>
      <c r="EII99" s="52"/>
      <c r="EIJ99" s="52"/>
      <c r="EIK99" s="52"/>
      <c r="EIL99" s="52"/>
      <c r="EIM99" s="52"/>
      <c r="EIN99" s="52"/>
      <c r="EIO99" s="52"/>
      <c r="EIP99" s="52"/>
      <c r="EIQ99" s="52"/>
      <c r="EIR99" s="52"/>
      <c r="EIS99" s="52"/>
      <c r="EIT99" s="52"/>
      <c r="EIU99" s="52"/>
      <c r="EIV99" s="52"/>
      <c r="EIW99" s="52"/>
      <c r="EIX99" s="52"/>
      <c r="EIY99" s="52"/>
      <c r="EIZ99" s="52"/>
      <c r="EJA99" s="52"/>
      <c r="EJB99" s="52"/>
      <c r="EJC99" s="52"/>
      <c r="EJD99" s="52"/>
      <c r="EJE99" s="52"/>
      <c r="EJF99" s="52"/>
      <c r="EJG99" s="52"/>
      <c r="EJH99" s="52"/>
      <c r="EJI99" s="52"/>
      <c r="EJJ99" s="52"/>
      <c r="EJK99" s="52"/>
      <c r="EJL99" s="52"/>
      <c r="EJM99" s="52"/>
      <c r="EJN99" s="52"/>
      <c r="EJO99" s="52"/>
      <c r="EJP99" s="52"/>
      <c r="EJQ99" s="52"/>
      <c r="EJR99" s="52"/>
      <c r="EJS99" s="52"/>
      <c r="EJT99" s="52"/>
      <c r="EJU99" s="52"/>
      <c r="EJV99" s="52"/>
      <c r="EJW99" s="52"/>
      <c r="EJX99" s="52"/>
      <c r="EJY99" s="52"/>
      <c r="EJZ99" s="52"/>
      <c r="EKA99" s="52"/>
      <c r="EKB99" s="52"/>
      <c r="EKC99" s="52"/>
      <c r="EKD99" s="52"/>
      <c r="EKE99" s="52"/>
      <c r="EKF99" s="52"/>
      <c r="EKG99" s="52"/>
      <c r="EKH99" s="52"/>
      <c r="EKI99" s="52"/>
      <c r="EKJ99" s="52"/>
      <c r="EKK99" s="52"/>
      <c r="EKL99" s="52"/>
      <c r="EKM99" s="52"/>
      <c r="EKN99" s="52"/>
      <c r="EKO99" s="52"/>
      <c r="EKP99" s="52"/>
      <c r="EKQ99" s="52"/>
      <c r="EKR99" s="52"/>
      <c r="EKS99" s="52"/>
      <c r="EKT99" s="52"/>
      <c r="EKU99" s="52"/>
      <c r="EKV99" s="52"/>
      <c r="EKW99" s="52"/>
      <c r="EKX99" s="52"/>
      <c r="EKY99" s="52"/>
      <c r="EKZ99" s="52"/>
      <c r="ELA99" s="52"/>
      <c r="ELB99" s="52"/>
      <c r="ELC99" s="52"/>
      <c r="ELD99" s="52"/>
      <c r="ELE99" s="52"/>
      <c r="ELF99" s="52"/>
      <c r="ELG99" s="52"/>
      <c r="ELH99" s="52"/>
      <c r="ELI99" s="52"/>
      <c r="ELJ99" s="52"/>
      <c r="ELK99" s="52"/>
      <c r="ELL99" s="52"/>
      <c r="ELM99" s="52"/>
      <c r="ELN99" s="52"/>
      <c r="ELO99" s="52"/>
      <c r="ELP99" s="52"/>
      <c r="ELQ99" s="52"/>
      <c r="ELR99" s="52"/>
      <c r="ELS99" s="52"/>
      <c r="ELT99" s="52"/>
      <c r="ELU99" s="52"/>
      <c r="ELV99" s="52"/>
      <c r="ELW99" s="52"/>
      <c r="ELX99" s="52"/>
      <c r="ELY99" s="52"/>
      <c r="ELZ99" s="52"/>
      <c r="EMA99" s="52"/>
      <c r="EMB99" s="52"/>
      <c r="EMC99" s="52"/>
      <c r="EMD99" s="52"/>
      <c r="EME99" s="52"/>
      <c r="EMF99" s="52"/>
      <c r="EMG99" s="52"/>
      <c r="EMH99" s="52"/>
      <c r="EMI99" s="52"/>
      <c r="EMJ99" s="52"/>
      <c r="EMK99" s="52"/>
      <c r="EML99" s="52"/>
      <c r="EMM99" s="52"/>
      <c r="EMN99" s="52"/>
      <c r="EMO99" s="52"/>
      <c r="EMP99" s="52"/>
      <c r="EMQ99" s="52"/>
      <c r="EMR99" s="52"/>
      <c r="EMS99" s="52"/>
      <c r="EMT99" s="52"/>
      <c r="EMU99" s="52"/>
      <c r="EMV99" s="52"/>
      <c r="EMW99" s="52"/>
      <c r="EMX99" s="52"/>
      <c r="EMY99" s="52"/>
      <c r="EMZ99" s="52"/>
      <c r="ENA99" s="52"/>
      <c r="ENB99" s="52"/>
      <c r="ENC99" s="52"/>
      <c r="END99" s="52"/>
      <c r="ENE99" s="52"/>
      <c r="ENF99" s="52"/>
      <c r="ENG99" s="52"/>
      <c r="ENH99" s="52"/>
      <c r="ENI99" s="52"/>
      <c r="ENJ99" s="52"/>
      <c r="ENK99" s="52"/>
      <c r="ENL99" s="52"/>
      <c r="ENM99" s="52"/>
      <c r="ENN99" s="52"/>
      <c r="ENO99" s="52"/>
      <c r="ENP99" s="52"/>
      <c r="ENQ99" s="52"/>
      <c r="ENR99" s="52"/>
      <c r="ENS99" s="52"/>
      <c r="ENT99" s="52"/>
      <c r="ENU99" s="52"/>
      <c r="ENV99" s="52"/>
      <c r="ENW99" s="52"/>
      <c r="ENX99" s="52"/>
      <c r="ENY99" s="52"/>
      <c r="ENZ99" s="52"/>
      <c r="EOA99" s="52"/>
      <c r="EOB99" s="52"/>
      <c r="EOC99" s="52"/>
      <c r="EOD99" s="52"/>
      <c r="EOE99" s="52"/>
      <c r="EOF99" s="52"/>
      <c r="EOG99" s="52"/>
      <c r="EOH99" s="52"/>
      <c r="EOI99" s="52"/>
      <c r="EOJ99" s="52"/>
      <c r="EOK99" s="52"/>
      <c r="EOL99" s="52"/>
      <c r="EOM99" s="52"/>
      <c r="EON99" s="52"/>
      <c r="EOO99" s="52"/>
      <c r="EOP99" s="52"/>
      <c r="EOQ99" s="52"/>
      <c r="EOR99" s="52"/>
      <c r="EOS99" s="52"/>
      <c r="EOT99" s="52"/>
      <c r="EOU99" s="52"/>
      <c r="EOV99" s="52"/>
      <c r="EOW99" s="52"/>
      <c r="EOX99" s="52"/>
      <c r="EOY99" s="52"/>
      <c r="EOZ99" s="52"/>
      <c r="EPA99" s="52"/>
      <c r="EPB99" s="52"/>
      <c r="EPC99" s="52"/>
      <c r="EPD99" s="52"/>
      <c r="EPE99" s="52"/>
      <c r="EPF99" s="52"/>
      <c r="EPG99" s="52"/>
      <c r="EPH99" s="52"/>
      <c r="EPI99" s="52"/>
      <c r="EPJ99" s="52"/>
      <c r="EPK99" s="52"/>
      <c r="EPL99" s="52"/>
      <c r="EPM99" s="52"/>
      <c r="EPN99" s="52"/>
      <c r="EPO99" s="52"/>
      <c r="EPP99" s="52"/>
      <c r="EPQ99" s="52"/>
      <c r="EPR99" s="52"/>
      <c r="EPS99" s="52"/>
      <c r="EPT99" s="52"/>
      <c r="EPU99" s="52"/>
      <c r="EPV99" s="52"/>
      <c r="EPW99" s="52"/>
      <c r="EPX99" s="52"/>
      <c r="EPY99" s="52"/>
      <c r="EPZ99" s="52"/>
      <c r="EQA99" s="52"/>
      <c r="EQB99" s="52"/>
      <c r="EQC99" s="52"/>
      <c r="EQD99" s="52"/>
      <c r="EQE99" s="52"/>
      <c r="EQF99" s="52"/>
      <c r="EQG99" s="52"/>
      <c r="EQH99" s="52"/>
      <c r="EQI99" s="52"/>
      <c r="EQJ99" s="52"/>
      <c r="EQK99" s="52"/>
      <c r="EQL99" s="52"/>
      <c r="EQM99" s="52"/>
      <c r="EQN99" s="52"/>
      <c r="EQO99" s="52"/>
      <c r="EQP99" s="52"/>
      <c r="EQQ99" s="52"/>
      <c r="EQR99" s="52"/>
      <c r="EQS99" s="52"/>
      <c r="EQT99" s="52"/>
      <c r="EQU99" s="52"/>
      <c r="EQV99" s="52"/>
      <c r="EQW99" s="52"/>
      <c r="EQX99" s="52"/>
      <c r="EQY99" s="52"/>
      <c r="EQZ99" s="52"/>
      <c r="ERA99" s="52"/>
      <c r="ERB99" s="52"/>
      <c r="ERC99" s="52"/>
      <c r="ERD99" s="52"/>
      <c r="ERE99" s="52"/>
      <c r="ERF99" s="52"/>
      <c r="ERG99" s="52"/>
      <c r="ERH99" s="52"/>
      <c r="ERI99" s="52"/>
      <c r="ERJ99" s="52"/>
      <c r="ERK99" s="52"/>
      <c r="ERL99" s="52"/>
      <c r="ERM99" s="52"/>
      <c r="ERN99" s="52"/>
      <c r="ERO99" s="52"/>
      <c r="ERP99" s="52"/>
      <c r="ERQ99" s="52"/>
      <c r="ERR99" s="52"/>
      <c r="ERS99" s="52"/>
      <c r="ERT99" s="52"/>
      <c r="ERU99" s="52"/>
      <c r="ERV99" s="52"/>
      <c r="ERW99" s="52"/>
      <c r="ERX99" s="52"/>
      <c r="ERY99" s="52"/>
      <c r="ERZ99" s="52"/>
      <c r="ESA99" s="52"/>
      <c r="ESB99" s="52"/>
      <c r="ESC99" s="52"/>
      <c r="ESD99" s="52"/>
      <c r="ESE99" s="52"/>
      <c r="ESF99" s="52"/>
      <c r="ESG99" s="52"/>
      <c r="ESH99" s="52"/>
      <c r="ESI99" s="52"/>
      <c r="ESJ99" s="52"/>
      <c r="ESK99" s="52"/>
      <c r="ESL99" s="52"/>
      <c r="ESM99" s="52"/>
      <c r="ESN99" s="52"/>
      <c r="ESO99" s="52"/>
      <c r="ESP99" s="52"/>
      <c r="ESQ99" s="52"/>
      <c r="ESR99" s="52"/>
      <c r="ESS99" s="52"/>
      <c r="EST99" s="52"/>
      <c r="ESU99" s="52"/>
      <c r="ESV99" s="52"/>
      <c r="ESW99" s="52"/>
      <c r="ESX99" s="52"/>
      <c r="ESY99" s="52"/>
      <c r="ESZ99" s="52"/>
      <c r="ETA99" s="52"/>
      <c r="ETB99" s="52"/>
      <c r="ETC99" s="52"/>
      <c r="ETD99" s="52"/>
      <c r="ETE99" s="52"/>
      <c r="ETF99" s="52"/>
      <c r="ETG99" s="52"/>
      <c r="ETH99" s="52"/>
      <c r="ETI99" s="52"/>
      <c r="ETJ99" s="52"/>
      <c r="ETK99" s="52"/>
      <c r="ETL99" s="52"/>
      <c r="ETM99" s="52"/>
      <c r="ETN99" s="52"/>
      <c r="ETO99" s="52"/>
      <c r="ETP99" s="52"/>
      <c r="ETQ99" s="52"/>
      <c r="ETR99" s="52"/>
      <c r="ETS99" s="52"/>
      <c r="ETT99" s="52"/>
      <c r="ETU99" s="52"/>
      <c r="ETV99" s="52"/>
      <c r="ETW99" s="52"/>
      <c r="ETX99" s="52"/>
      <c r="ETY99" s="52"/>
      <c r="ETZ99" s="52"/>
      <c r="EUA99" s="52"/>
      <c r="EUB99" s="52"/>
      <c r="EUC99" s="52"/>
      <c r="EUD99" s="52"/>
      <c r="EUE99" s="52"/>
      <c r="EUF99" s="52"/>
      <c r="EUG99" s="52"/>
      <c r="EUH99" s="52"/>
      <c r="EUI99" s="52"/>
      <c r="EUJ99" s="52"/>
      <c r="EUK99" s="52"/>
      <c r="EUL99" s="52"/>
      <c r="EUM99" s="52"/>
      <c r="EUN99" s="52"/>
      <c r="EUO99" s="52"/>
      <c r="EUP99" s="52"/>
      <c r="EUQ99" s="52"/>
      <c r="EUR99" s="52"/>
      <c r="EUS99" s="52"/>
      <c r="EUT99" s="52"/>
      <c r="EUU99" s="52"/>
      <c r="EUV99" s="52"/>
      <c r="EUW99" s="52"/>
      <c r="EUX99" s="52"/>
      <c r="EUY99" s="52"/>
      <c r="EUZ99" s="52"/>
      <c r="EVA99" s="52"/>
      <c r="EVB99" s="52"/>
      <c r="EVC99" s="52"/>
      <c r="EVD99" s="52"/>
      <c r="EVE99" s="52"/>
      <c r="EVF99" s="52"/>
      <c r="EVG99" s="52"/>
      <c r="EVH99" s="52"/>
      <c r="EVI99" s="52"/>
      <c r="EVJ99" s="52"/>
      <c r="EVK99" s="52"/>
      <c r="EVL99" s="52"/>
      <c r="EVM99" s="52"/>
      <c r="EVN99" s="52"/>
      <c r="EVO99" s="52"/>
      <c r="EVP99" s="52"/>
      <c r="EVQ99" s="52"/>
      <c r="EVR99" s="52"/>
      <c r="EVS99" s="52"/>
      <c r="EVT99" s="52"/>
      <c r="EVU99" s="52"/>
      <c r="EVV99" s="52"/>
      <c r="EVW99" s="52"/>
      <c r="EVX99" s="52"/>
      <c r="EVY99" s="52"/>
      <c r="EVZ99" s="52"/>
      <c r="EWA99" s="52"/>
      <c r="EWB99" s="52"/>
      <c r="EWC99" s="52"/>
      <c r="EWD99" s="52"/>
      <c r="EWE99" s="52"/>
      <c r="EWF99" s="52"/>
      <c r="EWG99" s="52"/>
      <c r="EWH99" s="52"/>
      <c r="EWI99" s="52"/>
      <c r="EWJ99" s="52"/>
      <c r="EWK99" s="52"/>
      <c r="EWL99" s="52"/>
      <c r="EWM99" s="52"/>
      <c r="EWN99" s="52"/>
      <c r="EWO99" s="52"/>
      <c r="EWP99" s="52"/>
      <c r="EWQ99" s="52"/>
      <c r="EWR99" s="52"/>
      <c r="EWS99" s="52"/>
      <c r="EWT99" s="52"/>
      <c r="EWU99" s="52"/>
      <c r="EWV99" s="52"/>
      <c r="EWW99" s="52"/>
      <c r="EWX99" s="52"/>
      <c r="EWY99" s="52"/>
      <c r="EWZ99" s="52"/>
      <c r="EXA99" s="52"/>
      <c r="EXB99" s="52"/>
      <c r="EXC99" s="52"/>
      <c r="EXD99" s="52"/>
      <c r="EXE99" s="52"/>
      <c r="EXF99" s="52"/>
      <c r="EXG99" s="52"/>
      <c r="EXH99" s="52"/>
      <c r="EXI99" s="52"/>
      <c r="EXJ99" s="52"/>
      <c r="EXK99" s="52"/>
      <c r="EXL99" s="52"/>
      <c r="EXM99" s="52"/>
      <c r="EXN99" s="52"/>
      <c r="EXO99" s="52"/>
      <c r="EXP99" s="52"/>
      <c r="EXQ99" s="52"/>
      <c r="EXR99" s="52"/>
      <c r="EXS99" s="52"/>
      <c r="EXT99" s="52"/>
      <c r="EXU99" s="52"/>
      <c r="EXV99" s="52"/>
      <c r="EXW99" s="52"/>
      <c r="EXX99" s="52"/>
      <c r="EXY99" s="52"/>
      <c r="EXZ99" s="52"/>
      <c r="EYA99" s="52"/>
      <c r="EYB99" s="52"/>
      <c r="EYC99" s="52"/>
      <c r="EYD99" s="52"/>
      <c r="EYE99" s="52"/>
      <c r="EYF99" s="52"/>
      <c r="EYG99" s="52"/>
      <c r="EYH99" s="52"/>
      <c r="EYI99" s="52"/>
      <c r="EYJ99" s="52"/>
      <c r="EYK99" s="52"/>
      <c r="EYL99" s="52"/>
      <c r="EYM99" s="52"/>
      <c r="EYN99" s="52"/>
      <c r="EYO99" s="52"/>
      <c r="EYP99" s="52"/>
      <c r="EYQ99" s="52"/>
      <c r="EYR99" s="52"/>
      <c r="EYS99" s="52"/>
      <c r="EYT99" s="52"/>
      <c r="EYU99" s="52"/>
      <c r="EYV99" s="52"/>
      <c r="EYW99" s="52"/>
      <c r="EYX99" s="52"/>
      <c r="EYY99" s="52"/>
      <c r="EYZ99" s="52"/>
      <c r="EZA99" s="52"/>
      <c r="EZB99" s="52"/>
      <c r="EZC99" s="52"/>
      <c r="EZD99" s="52"/>
      <c r="EZE99" s="52"/>
      <c r="EZF99" s="52"/>
      <c r="EZG99" s="52"/>
      <c r="EZH99" s="52"/>
      <c r="EZI99" s="52"/>
      <c r="EZJ99" s="52"/>
      <c r="EZK99" s="52"/>
      <c r="EZL99" s="52"/>
      <c r="EZM99" s="52"/>
      <c r="EZN99" s="52"/>
      <c r="EZO99" s="52"/>
      <c r="EZP99" s="52"/>
      <c r="EZQ99" s="52"/>
      <c r="EZR99" s="52"/>
      <c r="EZS99" s="52"/>
      <c r="EZT99" s="52"/>
      <c r="EZU99" s="52"/>
      <c r="EZV99" s="52"/>
      <c r="EZW99" s="52"/>
      <c r="EZX99" s="52"/>
      <c r="EZY99" s="52"/>
      <c r="EZZ99" s="52"/>
      <c r="FAA99" s="52"/>
      <c r="FAB99" s="52"/>
      <c r="FAC99" s="52"/>
      <c r="FAD99" s="52"/>
      <c r="FAE99" s="52"/>
      <c r="FAF99" s="52"/>
      <c r="FAG99" s="52"/>
      <c r="FAH99" s="52"/>
      <c r="FAI99" s="52"/>
      <c r="FAJ99" s="52"/>
      <c r="FAK99" s="52"/>
      <c r="FAL99" s="52"/>
      <c r="FAM99" s="52"/>
      <c r="FAN99" s="52"/>
      <c r="FAO99" s="52"/>
      <c r="FAP99" s="52"/>
      <c r="FAQ99" s="52"/>
      <c r="FAR99" s="52"/>
      <c r="FAS99" s="52"/>
      <c r="FAT99" s="52"/>
      <c r="FAU99" s="52"/>
      <c r="FAV99" s="52"/>
      <c r="FAW99" s="52"/>
      <c r="FAX99" s="52"/>
      <c r="FAY99" s="52"/>
      <c r="FAZ99" s="52"/>
      <c r="FBA99" s="52"/>
      <c r="FBB99" s="52"/>
      <c r="FBC99" s="52"/>
      <c r="FBD99" s="52"/>
      <c r="FBE99" s="52"/>
      <c r="FBF99" s="52"/>
      <c r="FBG99" s="52"/>
      <c r="FBH99" s="52"/>
      <c r="FBI99" s="52"/>
      <c r="FBJ99" s="52"/>
      <c r="FBK99" s="52"/>
      <c r="FBL99" s="52"/>
      <c r="FBM99" s="52"/>
      <c r="FBN99" s="52"/>
      <c r="FBO99" s="52"/>
      <c r="FBP99" s="52"/>
      <c r="FBQ99" s="52"/>
      <c r="FBR99" s="52"/>
      <c r="FBS99" s="52"/>
      <c r="FBT99" s="52"/>
      <c r="FBU99" s="52"/>
      <c r="FBV99" s="52"/>
      <c r="FBW99" s="52"/>
      <c r="FBX99" s="52"/>
      <c r="FBY99" s="52"/>
      <c r="FBZ99" s="52"/>
      <c r="FCA99" s="52"/>
      <c r="FCB99" s="52"/>
      <c r="FCC99" s="52"/>
      <c r="FCD99" s="52"/>
      <c r="FCE99" s="52"/>
      <c r="FCF99" s="52"/>
      <c r="FCG99" s="52"/>
      <c r="FCH99" s="52"/>
      <c r="FCI99" s="52"/>
      <c r="FCJ99" s="52"/>
      <c r="FCK99" s="52"/>
      <c r="FCL99" s="52"/>
      <c r="FCM99" s="52"/>
      <c r="FCN99" s="52"/>
      <c r="FCO99" s="52"/>
      <c r="FCP99" s="52"/>
      <c r="FCQ99" s="52"/>
      <c r="FCR99" s="52"/>
      <c r="FCS99" s="52"/>
      <c r="FCT99" s="52"/>
      <c r="FCU99" s="52"/>
      <c r="FCV99" s="52"/>
      <c r="FCW99" s="52"/>
      <c r="FCX99" s="52"/>
      <c r="FCY99" s="52"/>
      <c r="FCZ99" s="52"/>
      <c r="FDA99" s="52"/>
      <c r="FDB99" s="52"/>
      <c r="FDC99" s="52"/>
      <c r="FDD99" s="52"/>
      <c r="FDE99" s="52"/>
      <c r="FDF99" s="52"/>
      <c r="FDG99" s="52"/>
      <c r="FDH99" s="52"/>
      <c r="FDI99" s="52"/>
      <c r="FDJ99" s="52"/>
      <c r="FDK99" s="52"/>
      <c r="FDL99" s="52"/>
      <c r="FDM99" s="52"/>
      <c r="FDN99" s="52"/>
      <c r="FDO99" s="52"/>
      <c r="FDP99" s="52"/>
      <c r="FDQ99" s="52"/>
      <c r="FDR99" s="52"/>
      <c r="FDS99" s="52"/>
      <c r="FDT99" s="52"/>
      <c r="FDU99" s="52"/>
      <c r="FDV99" s="52"/>
      <c r="FDW99" s="52"/>
      <c r="FDX99" s="52"/>
      <c r="FDY99" s="52"/>
      <c r="FDZ99" s="52"/>
      <c r="FEA99" s="52"/>
      <c r="FEB99" s="52"/>
      <c r="FEC99" s="52"/>
      <c r="FED99" s="52"/>
      <c r="FEE99" s="52"/>
      <c r="FEF99" s="52"/>
      <c r="FEG99" s="52"/>
      <c r="FEH99" s="52"/>
      <c r="FEI99" s="52"/>
      <c r="FEJ99" s="52"/>
      <c r="FEK99" s="52"/>
      <c r="FEL99" s="52"/>
      <c r="FEM99" s="52"/>
      <c r="FEN99" s="52"/>
      <c r="FEO99" s="52"/>
      <c r="FEP99" s="52"/>
      <c r="FEQ99" s="52"/>
      <c r="FER99" s="52"/>
      <c r="FES99" s="52"/>
      <c r="FET99" s="52"/>
      <c r="FEU99" s="52"/>
      <c r="FEV99" s="52"/>
      <c r="FEW99" s="52"/>
      <c r="FEX99" s="52"/>
      <c r="FEY99" s="52"/>
      <c r="FEZ99" s="52"/>
      <c r="FFA99" s="52"/>
      <c r="FFB99" s="52"/>
      <c r="FFC99" s="52"/>
      <c r="FFD99" s="52"/>
      <c r="FFE99" s="52"/>
      <c r="FFF99" s="52"/>
      <c r="FFG99" s="52"/>
      <c r="FFH99" s="52"/>
      <c r="FFI99" s="52"/>
      <c r="FFJ99" s="52"/>
      <c r="FFK99" s="52"/>
      <c r="FFL99" s="52"/>
      <c r="FFM99" s="52"/>
      <c r="FFN99" s="52"/>
      <c r="FFO99" s="52"/>
      <c r="FFP99" s="52"/>
      <c r="FFQ99" s="52"/>
      <c r="FFR99" s="52"/>
      <c r="FFS99" s="52"/>
      <c r="FFT99" s="52"/>
      <c r="FFU99" s="52"/>
      <c r="FFV99" s="52"/>
      <c r="FFW99" s="52"/>
      <c r="FFX99" s="52"/>
      <c r="FFY99" s="52"/>
      <c r="FFZ99" s="52"/>
      <c r="FGA99" s="52"/>
      <c r="FGB99" s="52"/>
      <c r="FGC99" s="52"/>
      <c r="FGD99" s="52"/>
      <c r="FGE99" s="52"/>
      <c r="FGF99" s="52"/>
      <c r="FGG99" s="52"/>
      <c r="FGH99" s="52"/>
      <c r="FGI99" s="52"/>
      <c r="FGJ99" s="52"/>
      <c r="FGK99" s="52"/>
      <c r="FGL99" s="52"/>
      <c r="FGM99" s="52"/>
      <c r="FGN99" s="52"/>
      <c r="FGO99" s="52"/>
      <c r="FGP99" s="52"/>
      <c r="FGQ99" s="52"/>
      <c r="FGR99" s="52"/>
      <c r="FGS99" s="52"/>
      <c r="FGT99" s="52"/>
      <c r="FGU99" s="52"/>
      <c r="FGV99" s="52"/>
      <c r="FGW99" s="52"/>
      <c r="FGX99" s="52"/>
      <c r="FGY99" s="52"/>
      <c r="FGZ99" s="52"/>
      <c r="FHA99" s="52"/>
      <c r="FHB99" s="52"/>
      <c r="FHC99" s="52"/>
      <c r="FHD99" s="52"/>
      <c r="FHE99" s="52"/>
      <c r="FHF99" s="52"/>
      <c r="FHG99" s="52"/>
      <c r="FHH99" s="52"/>
      <c r="FHI99" s="52"/>
      <c r="FHJ99" s="52"/>
      <c r="FHK99" s="52"/>
      <c r="FHL99" s="52"/>
      <c r="FHM99" s="52"/>
      <c r="FHN99" s="52"/>
      <c r="FHO99" s="52"/>
      <c r="FHP99" s="52"/>
      <c r="FHQ99" s="52"/>
      <c r="FHR99" s="52"/>
      <c r="FHS99" s="52"/>
      <c r="FHT99" s="52"/>
      <c r="FHU99" s="52"/>
      <c r="FHV99" s="52"/>
      <c r="FHW99" s="52"/>
      <c r="FHX99" s="52"/>
      <c r="FHY99" s="52"/>
      <c r="FHZ99" s="52"/>
      <c r="FIA99" s="52"/>
      <c r="FIB99" s="52"/>
      <c r="FIC99" s="52"/>
      <c r="FID99" s="52"/>
      <c r="FIE99" s="52"/>
      <c r="FIF99" s="52"/>
      <c r="FIG99" s="52"/>
      <c r="FIH99" s="52"/>
      <c r="FII99" s="52"/>
      <c r="FIJ99" s="52"/>
      <c r="FIK99" s="52"/>
      <c r="FIL99" s="52"/>
      <c r="FIM99" s="52"/>
      <c r="FIN99" s="52"/>
      <c r="FIO99" s="52"/>
      <c r="FIP99" s="52"/>
      <c r="FIQ99" s="52"/>
      <c r="FIR99" s="52"/>
      <c r="FIS99" s="52"/>
      <c r="FIT99" s="52"/>
      <c r="FIU99" s="52"/>
      <c r="FIV99" s="52"/>
      <c r="FIW99" s="52"/>
      <c r="FIX99" s="52"/>
      <c r="FIY99" s="52"/>
      <c r="FIZ99" s="52"/>
      <c r="FJA99" s="52"/>
      <c r="FJB99" s="52"/>
      <c r="FJC99" s="52"/>
      <c r="FJD99" s="52"/>
      <c r="FJE99" s="52"/>
      <c r="FJF99" s="52"/>
      <c r="FJG99" s="52"/>
      <c r="FJH99" s="52"/>
      <c r="FJI99" s="52"/>
      <c r="FJJ99" s="52"/>
      <c r="FJK99" s="52"/>
      <c r="FJL99" s="52"/>
      <c r="FJM99" s="52"/>
      <c r="FJN99" s="52"/>
      <c r="FJO99" s="52"/>
      <c r="FJP99" s="52"/>
      <c r="FJQ99" s="52"/>
      <c r="FJR99" s="52"/>
      <c r="FJS99" s="52"/>
      <c r="FJT99" s="52"/>
      <c r="FJU99" s="52"/>
      <c r="FJV99" s="52"/>
      <c r="FJW99" s="52"/>
      <c r="FJX99" s="52"/>
      <c r="FJY99" s="52"/>
      <c r="FJZ99" s="52"/>
      <c r="FKA99" s="52"/>
      <c r="FKB99" s="52"/>
      <c r="FKC99" s="52"/>
      <c r="FKD99" s="52"/>
      <c r="FKE99" s="52"/>
      <c r="FKF99" s="52"/>
      <c r="FKG99" s="52"/>
      <c r="FKH99" s="52"/>
      <c r="FKI99" s="52"/>
      <c r="FKJ99" s="52"/>
      <c r="FKK99" s="52"/>
      <c r="FKL99" s="52"/>
      <c r="FKM99" s="52"/>
      <c r="FKN99" s="52"/>
      <c r="FKO99" s="52"/>
      <c r="FKP99" s="52"/>
      <c r="FKQ99" s="52"/>
      <c r="FKR99" s="52"/>
      <c r="FKS99" s="52"/>
      <c r="FKT99" s="52"/>
      <c r="FKU99" s="52"/>
      <c r="FKV99" s="52"/>
      <c r="FKW99" s="52"/>
      <c r="FKX99" s="52"/>
      <c r="FKY99" s="52"/>
      <c r="FKZ99" s="52"/>
      <c r="FLA99" s="52"/>
      <c r="FLB99" s="52"/>
      <c r="FLC99" s="52"/>
      <c r="FLD99" s="52"/>
      <c r="FLE99" s="52"/>
      <c r="FLF99" s="52"/>
      <c r="FLG99" s="52"/>
      <c r="FLH99" s="52"/>
      <c r="FLI99" s="52"/>
      <c r="FLJ99" s="52"/>
      <c r="FLK99" s="52"/>
      <c r="FLL99" s="52"/>
      <c r="FLM99" s="52"/>
      <c r="FLN99" s="52"/>
      <c r="FLO99" s="52"/>
      <c r="FLP99" s="52"/>
      <c r="FLQ99" s="52"/>
      <c r="FLR99" s="52"/>
      <c r="FLS99" s="52"/>
      <c r="FLT99" s="52"/>
      <c r="FLU99" s="52"/>
      <c r="FLV99" s="52"/>
      <c r="FLW99" s="52"/>
      <c r="FLX99" s="52"/>
      <c r="FLY99" s="52"/>
      <c r="FLZ99" s="52"/>
      <c r="FMA99" s="52"/>
      <c r="FMB99" s="52"/>
      <c r="FMC99" s="52"/>
      <c r="FMD99" s="52"/>
      <c r="FME99" s="52"/>
      <c r="FMF99" s="52"/>
      <c r="FMG99" s="52"/>
      <c r="FMH99" s="52"/>
      <c r="FMI99" s="52"/>
      <c r="FMJ99" s="52"/>
      <c r="FMK99" s="52"/>
      <c r="FML99" s="52"/>
      <c r="FMM99" s="52"/>
      <c r="FMN99" s="52"/>
      <c r="FMO99" s="52"/>
      <c r="FMP99" s="52"/>
      <c r="FMQ99" s="52"/>
      <c r="FMR99" s="52"/>
      <c r="FMS99" s="52"/>
      <c r="FMT99" s="52"/>
      <c r="FMU99" s="52"/>
      <c r="FMV99" s="52"/>
      <c r="FMW99" s="52"/>
      <c r="FMX99" s="52"/>
      <c r="FMY99" s="52"/>
      <c r="FMZ99" s="52"/>
      <c r="FNA99" s="52"/>
      <c r="FNB99" s="52"/>
      <c r="FNC99" s="52"/>
      <c r="FND99" s="52"/>
      <c r="FNE99" s="52"/>
      <c r="FNF99" s="52"/>
      <c r="FNG99" s="52"/>
      <c r="FNH99" s="52"/>
      <c r="FNI99" s="52"/>
      <c r="FNJ99" s="52"/>
      <c r="FNK99" s="52"/>
      <c r="FNL99" s="52"/>
      <c r="FNM99" s="52"/>
      <c r="FNN99" s="52"/>
      <c r="FNO99" s="52"/>
      <c r="FNP99" s="52"/>
      <c r="FNQ99" s="52"/>
      <c r="FNR99" s="52"/>
      <c r="FNS99" s="52"/>
      <c r="FNT99" s="52"/>
      <c r="FNU99" s="52"/>
      <c r="FNV99" s="52"/>
      <c r="FNW99" s="52"/>
      <c r="FNX99" s="52"/>
      <c r="FNY99" s="52"/>
      <c r="FNZ99" s="52"/>
      <c r="FOA99" s="52"/>
      <c r="FOB99" s="52"/>
      <c r="FOC99" s="52"/>
      <c r="FOD99" s="52"/>
      <c r="FOE99" s="52"/>
      <c r="FOF99" s="52"/>
      <c r="FOG99" s="52"/>
      <c r="FOH99" s="52"/>
      <c r="FOI99" s="52"/>
      <c r="FOJ99" s="52"/>
      <c r="FOK99" s="52"/>
      <c r="FOL99" s="52"/>
      <c r="FOM99" s="52"/>
      <c r="FON99" s="52"/>
      <c r="FOO99" s="52"/>
      <c r="FOP99" s="52"/>
      <c r="FOQ99" s="52"/>
      <c r="FOR99" s="52"/>
      <c r="FOS99" s="52"/>
      <c r="FOT99" s="52"/>
      <c r="FOU99" s="52"/>
      <c r="FOV99" s="52"/>
      <c r="FOW99" s="52"/>
      <c r="FOX99" s="52"/>
      <c r="FOY99" s="52"/>
      <c r="FOZ99" s="52"/>
      <c r="FPA99" s="52"/>
      <c r="FPB99" s="52"/>
      <c r="FPC99" s="52"/>
      <c r="FPD99" s="52"/>
      <c r="FPE99" s="52"/>
      <c r="FPF99" s="52"/>
      <c r="FPG99" s="52"/>
      <c r="FPH99" s="52"/>
      <c r="FPI99" s="52"/>
      <c r="FPJ99" s="52"/>
      <c r="FPK99" s="52"/>
      <c r="FPL99" s="52"/>
      <c r="FPM99" s="52"/>
      <c r="FPN99" s="52"/>
      <c r="FPO99" s="52"/>
      <c r="FPP99" s="52"/>
      <c r="FPQ99" s="52"/>
      <c r="FPR99" s="52"/>
      <c r="FPS99" s="52"/>
      <c r="FPT99" s="52"/>
      <c r="FPU99" s="52"/>
      <c r="FPV99" s="52"/>
      <c r="FPW99" s="52"/>
      <c r="FPX99" s="52"/>
      <c r="FPY99" s="52"/>
      <c r="FPZ99" s="52"/>
      <c r="FQA99" s="52"/>
      <c r="FQB99" s="52"/>
      <c r="FQC99" s="52"/>
      <c r="FQD99" s="52"/>
      <c r="FQE99" s="52"/>
      <c r="FQF99" s="52"/>
      <c r="FQG99" s="52"/>
      <c r="FQH99" s="52"/>
      <c r="FQI99" s="52"/>
      <c r="FQJ99" s="52"/>
      <c r="FQK99" s="52"/>
      <c r="FQL99" s="52"/>
      <c r="FQM99" s="52"/>
      <c r="FQN99" s="52"/>
      <c r="FQO99" s="52"/>
      <c r="FQP99" s="52"/>
      <c r="FQQ99" s="52"/>
      <c r="FQR99" s="52"/>
      <c r="FQS99" s="52"/>
      <c r="FQT99" s="52"/>
      <c r="FQU99" s="52"/>
      <c r="FQV99" s="52"/>
      <c r="FQW99" s="52"/>
      <c r="FQX99" s="52"/>
      <c r="FQY99" s="52"/>
      <c r="FQZ99" s="52"/>
      <c r="FRA99" s="52"/>
      <c r="FRB99" s="52"/>
      <c r="FRC99" s="52"/>
      <c r="FRD99" s="52"/>
      <c r="FRE99" s="52"/>
      <c r="FRF99" s="52"/>
      <c r="FRG99" s="52"/>
      <c r="FRH99" s="52"/>
      <c r="FRI99" s="52"/>
      <c r="FRJ99" s="52"/>
      <c r="FRK99" s="52"/>
      <c r="FRL99" s="52"/>
      <c r="FRM99" s="52"/>
      <c r="FRN99" s="52"/>
      <c r="FRO99" s="52"/>
      <c r="FRP99" s="52"/>
      <c r="FRQ99" s="52"/>
      <c r="FRR99" s="52"/>
      <c r="FRS99" s="52"/>
      <c r="FRT99" s="52"/>
      <c r="FRU99" s="52"/>
      <c r="FRV99" s="52"/>
      <c r="FRW99" s="52"/>
      <c r="FRX99" s="52"/>
      <c r="FRY99" s="52"/>
      <c r="FRZ99" s="52"/>
      <c r="FSA99" s="52"/>
      <c r="FSB99" s="52"/>
      <c r="FSC99" s="52"/>
      <c r="FSD99" s="52"/>
      <c r="FSE99" s="52"/>
      <c r="FSF99" s="52"/>
      <c r="FSG99" s="52"/>
      <c r="FSH99" s="52"/>
      <c r="FSI99" s="52"/>
      <c r="FSJ99" s="52"/>
      <c r="FSK99" s="52"/>
      <c r="FSL99" s="52"/>
      <c r="FSM99" s="52"/>
      <c r="FSN99" s="52"/>
      <c r="FSO99" s="52"/>
      <c r="FSP99" s="52"/>
      <c r="FSQ99" s="52"/>
      <c r="FSR99" s="52"/>
      <c r="FSS99" s="52"/>
      <c r="FST99" s="52"/>
      <c r="FSU99" s="52"/>
      <c r="FSV99" s="52"/>
      <c r="FSW99" s="52"/>
      <c r="FSX99" s="52"/>
      <c r="FSY99" s="52"/>
      <c r="FSZ99" s="52"/>
      <c r="FTA99" s="52"/>
      <c r="FTB99" s="52"/>
      <c r="FTC99" s="52"/>
      <c r="FTD99" s="52"/>
      <c r="FTE99" s="52"/>
      <c r="FTF99" s="52"/>
      <c r="FTG99" s="52"/>
      <c r="FTH99" s="52"/>
      <c r="FTI99" s="52"/>
      <c r="FTJ99" s="52"/>
      <c r="FTK99" s="52"/>
      <c r="FTL99" s="52"/>
      <c r="FTM99" s="52"/>
      <c r="FTN99" s="52"/>
      <c r="FTO99" s="52"/>
      <c r="FTP99" s="52"/>
      <c r="FTQ99" s="52"/>
      <c r="FTR99" s="52"/>
      <c r="FTS99" s="52"/>
      <c r="FTT99" s="52"/>
      <c r="FTU99" s="52"/>
      <c r="FTV99" s="52"/>
      <c r="FTW99" s="52"/>
      <c r="FTX99" s="52"/>
      <c r="FTY99" s="52"/>
      <c r="FTZ99" s="52"/>
      <c r="FUA99" s="52"/>
      <c r="FUB99" s="52"/>
      <c r="FUC99" s="52"/>
      <c r="FUD99" s="52"/>
      <c r="FUE99" s="52"/>
      <c r="FUF99" s="52"/>
      <c r="FUG99" s="52"/>
      <c r="FUH99" s="52"/>
      <c r="FUI99" s="52"/>
      <c r="FUJ99" s="52"/>
      <c r="FUK99" s="52"/>
      <c r="FUL99" s="52"/>
      <c r="FUM99" s="52"/>
      <c r="FUN99" s="52"/>
      <c r="FUO99" s="52"/>
      <c r="FUP99" s="52"/>
      <c r="FUQ99" s="52"/>
      <c r="FUR99" s="52"/>
      <c r="FUS99" s="52"/>
      <c r="FUT99" s="52"/>
      <c r="FUU99" s="52"/>
      <c r="FUV99" s="52"/>
      <c r="FUW99" s="52"/>
      <c r="FUX99" s="52"/>
      <c r="FUY99" s="52"/>
      <c r="FUZ99" s="52"/>
      <c r="FVA99" s="52"/>
      <c r="FVB99" s="52"/>
      <c r="FVC99" s="52"/>
      <c r="FVD99" s="52"/>
      <c r="FVE99" s="52"/>
      <c r="FVF99" s="52"/>
      <c r="FVG99" s="52"/>
      <c r="FVH99" s="52"/>
      <c r="FVI99" s="52"/>
      <c r="FVJ99" s="52"/>
      <c r="FVK99" s="52"/>
      <c r="FVL99" s="52"/>
      <c r="FVM99" s="52"/>
      <c r="FVN99" s="52"/>
      <c r="FVO99" s="52"/>
      <c r="FVP99" s="52"/>
      <c r="FVQ99" s="52"/>
      <c r="FVR99" s="52"/>
      <c r="FVS99" s="52"/>
      <c r="FVT99" s="52"/>
      <c r="FVU99" s="52"/>
      <c r="FVV99" s="52"/>
      <c r="FVW99" s="52"/>
      <c r="FVX99" s="52"/>
      <c r="FVY99" s="52"/>
      <c r="FVZ99" s="52"/>
      <c r="FWA99" s="52"/>
      <c r="FWB99" s="52"/>
      <c r="FWC99" s="52"/>
      <c r="FWD99" s="52"/>
      <c r="FWE99" s="52"/>
      <c r="FWF99" s="52"/>
      <c r="FWG99" s="52"/>
      <c r="FWH99" s="52"/>
      <c r="FWI99" s="52"/>
      <c r="FWJ99" s="52"/>
      <c r="FWK99" s="52"/>
      <c r="FWL99" s="52"/>
      <c r="FWM99" s="52"/>
      <c r="FWN99" s="52"/>
      <c r="FWO99" s="52"/>
      <c r="FWP99" s="52"/>
      <c r="FWQ99" s="52"/>
      <c r="FWR99" s="52"/>
      <c r="FWS99" s="52"/>
      <c r="FWT99" s="52"/>
      <c r="FWU99" s="52"/>
      <c r="FWV99" s="52"/>
      <c r="FWW99" s="52"/>
      <c r="FWX99" s="52"/>
      <c r="FWY99" s="52"/>
      <c r="FWZ99" s="52"/>
      <c r="FXA99" s="52"/>
      <c r="FXB99" s="52"/>
      <c r="FXC99" s="52"/>
      <c r="FXD99" s="52"/>
      <c r="FXE99" s="52"/>
      <c r="FXF99" s="52"/>
      <c r="FXG99" s="52"/>
      <c r="FXH99" s="52"/>
      <c r="FXI99" s="52"/>
      <c r="FXJ99" s="52"/>
      <c r="FXK99" s="52"/>
      <c r="FXL99" s="52"/>
      <c r="FXM99" s="52"/>
      <c r="FXN99" s="52"/>
      <c r="FXO99" s="52"/>
      <c r="FXP99" s="52"/>
      <c r="FXQ99" s="52"/>
      <c r="FXR99" s="52"/>
      <c r="FXS99" s="52"/>
      <c r="FXT99" s="52"/>
      <c r="FXU99" s="52"/>
      <c r="FXV99" s="52"/>
      <c r="FXW99" s="52"/>
      <c r="FXX99" s="52"/>
      <c r="FXY99" s="52"/>
      <c r="FXZ99" s="52"/>
      <c r="FYA99" s="52"/>
      <c r="FYB99" s="52"/>
      <c r="FYC99" s="52"/>
      <c r="FYD99" s="52"/>
      <c r="FYE99" s="52"/>
      <c r="FYF99" s="52"/>
      <c r="FYG99" s="52"/>
      <c r="FYH99" s="52"/>
      <c r="FYI99" s="52"/>
      <c r="FYJ99" s="52"/>
      <c r="FYK99" s="52"/>
      <c r="FYL99" s="52"/>
      <c r="FYM99" s="52"/>
      <c r="FYN99" s="52"/>
      <c r="FYO99" s="52"/>
      <c r="FYP99" s="52"/>
      <c r="FYQ99" s="52"/>
      <c r="FYR99" s="52"/>
      <c r="FYS99" s="52"/>
      <c r="FYT99" s="52"/>
      <c r="FYU99" s="52"/>
      <c r="FYV99" s="52"/>
      <c r="FYW99" s="52"/>
      <c r="FYX99" s="52"/>
      <c r="FYY99" s="52"/>
      <c r="FYZ99" s="52"/>
      <c r="FZA99" s="52"/>
      <c r="FZB99" s="52"/>
      <c r="FZC99" s="52"/>
      <c r="FZD99" s="52"/>
      <c r="FZE99" s="52"/>
      <c r="FZF99" s="52"/>
      <c r="FZG99" s="52"/>
      <c r="FZH99" s="52"/>
      <c r="FZI99" s="52"/>
      <c r="FZJ99" s="52"/>
      <c r="FZK99" s="52"/>
      <c r="FZL99" s="52"/>
      <c r="FZM99" s="52"/>
      <c r="FZN99" s="52"/>
      <c r="FZO99" s="52"/>
      <c r="FZP99" s="52"/>
      <c r="FZQ99" s="52"/>
      <c r="FZR99" s="52"/>
      <c r="FZS99" s="52"/>
      <c r="FZT99" s="52"/>
      <c r="FZU99" s="52"/>
      <c r="FZV99" s="52"/>
      <c r="FZW99" s="52"/>
      <c r="FZX99" s="52"/>
      <c r="FZY99" s="52"/>
      <c r="FZZ99" s="52"/>
      <c r="GAA99" s="52"/>
      <c r="GAB99" s="52"/>
      <c r="GAC99" s="52"/>
      <c r="GAD99" s="52"/>
      <c r="GAE99" s="52"/>
      <c r="GAF99" s="52"/>
      <c r="GAG99" s="52"/>
      <c r="GAH99" s="52"/>
      <c r="GAI99" s="52"/>
      <c r="GAJ99" s="52"/>
      <c r="GAK99" s="52"/>
      <c r="GAL99" s="52"/>
      <c r="GAM99" s="52"/>
      <c r="GAN99" s="52"/>
      <c r="GAO99" s="52"/>
      <c r="GAP99" s="52"/>
      <c r="GAQ99" s="52"/>
      <c r="GAR99" s="52"/>
      <c r="GAS99" s="52"/>
      <c r="GAT99" s="52"/>
      <c r="GAU99" s="52"/>
      <c r="GAV99" s="52"/>
      <c r="GAW99" s="52"/>
      <c r="GAX99" s="52"/>
      <c r="GAY99" s="52"/>
      <c r="GAZ99" s="52"/>
      <c r="GBA99" s="52"/>
      <c r="GBB99" s="52"/>
      <c r="GBC99" s="52"/>
      <c r="GBD99" s="52"/>
      <c r="GBE99" s="52"/>
      <c r="GBF99" s="52"/>
      <c r="GBG99" s="52"/>
      <c r="GBH99" s="52"/>
      <c r="GBI99" s="52"/>
      <c r="GBJ99" s="52"/>
      <c r="GBK99" s="52"/>
      <c r="GBL99" s="52"/>
      <c r="GBM99" s="52"/>
      <c r="GBN99" s="52"/>
      <c r="GBO99" s="52"/>
      <c r="GBP99" s="52"/>
      <c r="GBQ99" s="52"/>
      <c r="GBR99" s="52"/>
      <c r="GBS99" s="52"/>
      <c r="GBT99" s="52"/>
      <c r="GBU99" s="52"/>
      <c r="GBV99" s="52"/>
      <c r="GBW99" s="52"/>
      <c r="GBX99" s="52"/>
      <c r="GBY99" s="52"/>
      <c r="GBZ99" s="52"/>
      <c r="GCA99" s="52"/>
      <c r="GCB99" s="52"/>
      <c r="GCC99" s="52"/>
      <c r="GCD99" s="52"/>
      <c r="GCE99" s="52"/>
      <c r="GCF99" s="52"/>
      <c r="GCG99" s="52"/>
      <c r="GCH99" s="52"/>
      <c r="GCI99" s="52"/>
      <c r="GCJ99" s="52"/>
      <c r="GCK99" s="52"/>
      <c r="GCL99" s="52"/>
      <c r="GCM99" s="52"/>
      <c r="GCN99" s="52"/>
      <c r="GCO99" s="52"/>
      <c r="GCP99" s="52"/>
      <c r="GCQ99" s="52"/>
      <c r="GCR99" s="52"/>
      <c r="GCS99" s="52"/>
      <c r="GCT99" s="52"/>
      <c r="GCU99" s="52"/>
      <c r="GCV99" s="52"/>
      <c r="GCW99" s="52"/>
      <c r="GCX99" s="52"/>
      <c r="GCY99" s="52"/>
      <c r="GCZ99" s="52"/>
      <c r="GDA99" s="52"/>
      <c r="GDB99" s="52"/>
      <c r="GDC99" s="52"/>
      <c r="GDD99" s="52"/>
      <c r="GDE99" s="52"/>
      <c r="GDF99" s="52"/>
      <c r="GDG99" s="52"/>
      <c r="GDH99" s="52"/>
      <c r="GDI99" s="52"/>
      <c r="GDJ99" s="52"/>
      <c r="GDK99" s="52"/>
      <c r="GDL99" s="52"/>
      <c r="GDM99" s="52"/>
      <c r="GDN99" s="52"/>
      <c r="GDO99" s="52"/>
      <c r="GDP99" s="52"/>
      <c r="GDQ99" s="52"/>
      <c r="GDR99" s="52"/>
      <c r="GDS99" s="52"/>
      <c r="GDT99" s="52"/>
      <c r="GDU99" s="52"/>
      <c r="GDV99" s="52"/>
      <c r="GDW99" s="52"/>
      <c r="GDX99" s="52"/>
      <c r="GDY99" s="52"/>
      <c r="GDZ99" s="52"/>
      <c r="GEA99" s="52"/>
      <c r="GEB99" s="52"/>
      <c r="GEC99" s="52"/>
      <c r="GED99" s="52"/>
      <c r="GEE99" s="52"/>
      <c r="GEF99" s="52"/>
      <c r="GEG99" s="52"/>
      <c r="GEH99" s="52"/>
      <c r="GEI99" s="52"/>
      <c r="GEJ99" s="52"/>
      <c r="GEK99" s="52"/>
      <c r="GEL99" s="52"/>
      <c r="GEM99" s="52"/>
      <c r="GEN99" s="52"/>
      <c r="GEO99" s="52"/>
      <c r="GEP99" s="52"/>
      <c r="GEQ99" s="52"/>
      <c r="GER99" s="52"/>
      <c r="GES99" s="52"/>
      <c r="GET99" s="52"/>
      <c r="GEU99" s="52"/>
      <c r="GEV99" s="52"/>
      <c r="GEW99" s="52"/>
      <c r="GEX99" s="52"/>
      <c r="GEY99" s="52"/>
      <c r="GEZ99" s="52"/>
      <c r="GFA99" s="52"/>
      <c r="GFB99" s="52"/>
      <c r="GFC99" s="52"/>
      <c r="GFD99" s="52"/>
      <c r="GFE99" s="52"/>
      <c r="GFF99" s="52"/>
      <c r="GFG99" s="52"/>
      <c r="GFH99" s="52"/>
      <c r="GFI99" s="52"/>
      <c r="GFJ99" s="52"/>
      <c r="GFK99" s="52"/>
      <c r="GFL99" s="52"/>
      <c r="GFM99" s="52"/>
      <c r="GFN99" s="52"/>
      <c r="GFO99" s="52"/>
      <c r="GFP99" s="52"/>
      <c r="GFQ99" s="52"/>
      <c r="GFR99" s="52"/>
      <c r="GFS99" s="52"/>
      <c r="GFT99" s="52"/>
      <c r="GFU99" s="52"/>
      <c r="GFV99" s="52"/>
      <c r="GFW99" s="52"/>
      <c r="GFX99" s="52"/>
      <c r="GFY99" s="52"/>
      <c r="GFZ99" s="52"/>
      <c r="GGA99" s="52"/>
      <c r="GGB99" s="52"/>
      <c r="GGC99" s="52"/>
      <c r="GGD99" s="52"/>
      <c r="GGE99" s="52"/>
      <c r="GGF99" s="52"/>
      <c r="GGG99" s="52"/>
      <c r="GGH99" s="52"/>
      <c r="GGI99" s="52"/>
      <c r="GGJ99" s="52"/>
      <c r="GGK99" s="52"/>
      <c r="GGL99" s="52"/>
      <c r="GGM99" s="52"/>
      <c r="GGN99" s="52"/>
      <c r="GGO99" s="52"/>
      <c r="GGP99" s="52"/>
      <c r="GGQ99" s="52"/>
      <c r="GGR99" s="52"/>
      <c r="GGS99" s="52"/>
      <c r="GGT99" s="52"/>
      <c r="GGU99" s="52"/>
      <c r="GGV99" s="52"/>
      <c r="GGW99" s="52"/>
      <c r="GGX99" s="52"/>
      <c r="GGY99" s="52"/>
      <c r="GGZ99" s="52"/>
      <c r="GHA99" s="52"/>
      <c r="GHB99" s="52"/>
      <c r="GHC99" s="52"/>
      <c r="GHD99" s="52"/>
      <c r="GHE99" s="52"/>
      <c r="GHF99" s="52"/>
      <c r="GHG99" s="52"/>
      <c r="GHH99" s="52"/>
      <c r="GHI99" s="52"/>
      <c r="GHJ99" s="52"/>
      <c r="GHK99" s="52"/>
      <c r="GHL99" s="52"/>
      <c r="GHM99" s="52"/>
      <c r="GHN99" s="52"/>
      <c r="GHO99" s="52"/>
      <c r="GHP99" s="52"/>
      <c r="GHQ99" s="52"/>
      <c r="GHR99" s="52"/>
      <c r="GHS99" s="52"/>
      <c r="GHT99" s="52"/>
      <c r="GHU99" s="52"/>
      <c r="GHV99" s="52"/>
      <c r="GHW99" s="52"/>
      <c r="GHX99" s="52"/>
      <c r="GHY99" s="52"/>
      <c r="GHZ99" s="52"/>
      <c r="GIA99" s="52"/>
      <c r="GIB99" s="52"/>
      <c r="GIC99" s="52"/>
      <c r="GID99" s="52"/>
      <c r="GIE99" s="52"/>
      <c r="GIF99" s="52"/>
      <c r="GIG99" s="52"/>
      <c r="GIH99" s="52"/>
      <c r="GII99" s="52"/>
      <c r="GIJ99" s="52"/>
      <c r="GIK99" s="52"/>
      <c r="GIL99" s="52"/>
      <c r="GIM99" s="52"/>
      <c r="GIN99" s="52"/>
      <c r="GIO99" s="52"/>
      <c r="GIP99" s="52"/>
      <c r="GIQ99" s="52"/>
      <c r="GIR99" s="52"/>
      <c r="GIS99" s="52"/>
      <c r="GIT99" s="52"/>
      <c r="GIU99" s="52"/>
      <c r="GIV99" s="52"/>
      <c r="GIW99" s="52"/>
      <c r="GIX99" s="52"/>
      <c r="GIY99" s="52"/>
      <c r="GIZ99" s="52"/>
      <c r="GJA99" s="52"/>
      <c r="GJB99" s="52"/>
      <c r="GJC99" s="52"/>
      <c r="GJD99" s="52"/>
      <c r="GJE99" s="52"/>
      <c r="GJF99" s="52"/>
      <c r="GJG99" s="52"/>
      <c r="GJH99" s="52"/>
      <c r="GJI99" s="52"/>
      <c r="GJJ99" s="52"/>
      <c r="GJK99" s="52"/>
      <c r="GJL99" s="52"/>
      <c r="GJM99" s="52"/>
      <c r="GJN99" s="52"/>
      <c r="GJO99" s="52"/>
      <c r="GJP99" s="52"/>
      <c r="GJQ99" s="52"/>
      <c r="GJR99" s="52"/>
      <c r="GJS99" s="52"/>
      <c r="GJT99" s="52"/>
      <c r="GJU99" s="52"/>
      <c r="GJV99" s="52"/>
      <c r="GJW99" s="52"/>
      <c r="GJX99" s="52"/>
      <c r="GJY99" s="52"/>
      <c r="GJZ99" s="52"/>
      <c r="GKA99" s="52"/>
      <c r="GKB99" s="52"/>
      <c r="GKC99" s="52"/>
      <c r="GKD99" s="52"/>
      <c r="GKE99" s="52"/>
      <c r="GKF99" s="52"/>
      <c r="GKG99" s="52"/>
      <c r="GKH99" s="52"/>
      <c r="GKI99" s="52"/>
      <c r="GKJ99" s="52"/>
      <c r="GKK99" s="52"/>
      <c r="GKL99" s="52"/>
      <c r="GKM99" s="52"/>
      <c r="GKN99" s="52"/>
      <c r="GKO99" s="52"/>
      <c r="GKP99" s="52"/>
      <c r="GKQ99" s="52"/>
      <c r="GKR99" s="52"/>
      <c r="GKS99" s="52"/>
      <c r="GKT99" s="52"/>
      <c r="GKU99" s="52"/>
      <c r="GKV99" s="52"/>
      <c r="GKW99" s="52"/>
      <c r="GKX99" s="52"/>
      <c r="GKY99" s="52"/>
      <c r="GKZ99" s="52"/>
      <c r="GLA99" s="52"/>
      <c r="GLB99" s="52"/>
      <c r="GLC99" s="52"/>
      <c r="GLD99" s="52"/>
      <c r="GLE99" s="52"/>
      <c r="GLF99" s="52"/>
      <c r="GLG99" s="52"/>
      <c r="GLH99" s="52"/>
      <c r="GLI99" s="52"/>
      <c r="GLJ99" s="52"/>
      <c r="GLK99" s="52"/>
      <c r="GLL99" s="52"/>
      <c r="GLM99" s="52"/>
      <c r="GLN99" s="52"/>
      <c r="GLO99" s="52"/>
      <c r="GLP99" s="52"/>
      <c r="GLQ99" s="52"/>
      <c r="GLR99" s="52"/>
      <c r="GLS99" s="52"/>
      <c r="GLT99" s="52"/>
      <c r="GLU99" s="52"/>
      <c r="GLV99" s="52"/>
      <c r="GLW99" s="52"/>
      <c r="GLX99" s="52"/>
      <c r="GLY99" s="52"/>
      <c r="GLZ99" s="52"/>
      <c r="GMA99" s="52"/>
      <c r="GMB99" s="52"/>
      <c r="GMC99" s="52"/>
      <c r="GMD99" s="52"/>
      <c r="GME99" s="52"/>
      <c r="GMF99" s="52"/>
      <c r="GMG99" s="52"/>
      <c r="GMH99" s="52"/>
      <c r="GMI99" s="52"/>
      <c r="GMJ99" s="52"/>
      <c r="GMK99" s="52"/>
      <c r="GML99" s="52"/>
      <c r="GMM99" s="52"/>
      <c r="GMN99" s="52"/>
      <c r="GMO99" s="52"/>
      <c r="GMP99" s="52"/>
      <c r="GMQ99" s="52"/>
      <c r="GMR99" s="52"/>
      <c r="GMS99" s="52"/>
      <c r="GMT99" s="52"/>
      <c r="GMU99" s="52"/>
      <c r="GMV99" s="52"/>
      <c r="GMW99" s="52"/>
      <c r="GMX99" s="52"/>
      <c r="GMY99" s="52"/>
      <c r="GMZ99" s="52"/>
      <c r="GNA99" s="52"/>
      <c r="GNB99" s="52"/>
      <c r="GNC99" s="52"/>
      <c r="GND99" s="52"/>
      <c r="GNE99" s="52"/>
      <c r="GNF99" s="52"/>
      <c r="GNG99" s="52"/>
      <c r="GNH99" s="52"/>
      <c r="GNI99" s="52"/>
      <c r="GNJ99" s="52"/>
      <c r="GNK99" s="52"/>
      <c r="GNL99" s="52"/>
      <c r="GNM99" s="52"/>
      <c r="GNN99" s="52"/>
      <c r="GNO99" s="52"/>
      <c r="GNP99" s="52"/>
      <c r="GNQ99" s="52"/>
      <c r="GNR99" s="52"/>
      <c r="GNS99" s="52"/>
      <c r="GNT99" s="52"/>
      <c r="GNU99" s="52"/>
      <c r="GNV99" s="52"/>
      <c r="GNW99" s="52"/>
      <c r="GNX99" s="52"/>
      <c r="GNY99" s="52"/>
      <c r="GNZ99" s="52"/>
      <c r="GOA99" s="52"/>
      <c r="GOB99" s="52"/>
      <c r="GOC99" s="52"/>
      <c r="GOD99" s="52"/>
      <c r="GOE99" s="52"/>
      <c r="GOF99" s="52"/>
      <c r="GOG99" s="52"/>
      <c r="GOH99" s="52"/>
      <c r="GOI99" s="52"/>
      <c r="GOJ99" s="52"/>
      <c r="GOK99" s="52"/>
      <c r="GOL99" s="52"/>
      <c r="GOM99" s="52"/>
      <c r="GON99" s="52"/>
      <c r="GOO99" s="52"/>
      <c r="GOP99" s="52"/>
      <c r="GOQ99" s="52"/>
      <c r="GOR99" s="52"/>
      <c r="GOS99" s="52"/>
      <c r="GOT99" s="52"/>
      <c r="GOU99" s="52"/>
      <c r="GOV99" s="52"/>
      <c r="GOW99" s="52"/>
      <c r="GOX99" s="52"/>
      <c r="GOY99" s="52"/>
      <c r="GOZ99" s="52"/>
      <c r="GPA99" s="52"/>
      <c r="GPB99" s="52"/>
      <c r="GPC99" s="52"/>
      <c r="GPD99" s="52"/>
      <c r="GPE99" s="52"/>
      <c r="GPF99" s="52"/>
      <c r="GPG99" s="52"/>
      <c r="GPH99" s="52"/>
      <c r="GPI99" s="52"/>
      <c r="GPJ99" s="52"/>
      <c r="GPK99" s="52"/>
      <c r="GPL99" s="52"/>
      <c r="GPM99" s="52"/>
      <c r="GPN99" s="52"/>
      <c r="GPO99" s="52"/>
      <c r="GPP99" s="52"/>
      <c r="GPQ99" s="52"/>
      <c r="GPR99" s="52"/>
      <c r="GPS99" s="52"/>
      <c r="GPT99" s="52"/>
      <c r="GPU99" s="52"/>
      <c r="GPV99" s="52"/>
      <c r="GPW99" s="52"/>
      <c r="GPX99" s="52"/>
      <c r="GPY99" s="52"/>
      <c r="GPZ99" s="52"/>
      <c r="GQA99" s="52"/>
      <c r="GQB99" s="52"/>
      <c r="GQC99" s="52"/>
      <c r="GQD99" s="52"/>
      <c r="GQE99" s="52"/>
      <c r="GQF99" s="52"/>
      <c r="GQG99" s="52"/>
      <c r="GQH99" s="52"/>
      <c r="GQI99" s="52"/>
      <c r="GQJ99" s="52"/>
      <c r="GQK99" s="52"/>
      <c r="GQL99" s="52"/>
      <c r="GQM99" s="52"/>
      <c r="GQN99" s="52"/>
      <c r="GQO99" s="52"/>
      <c r="GQP99" s="52"/>
      <c r="GQQ99" s="52"/>
      <c r="GQR99" s="52"/>
      <c r="GQS99" s="52"/>
      <c r="GQT99" s="52"/>
      <c r="GQU99" s="52"/>
      <c r="GQV99" s="52"/>
      <c r="GQW99" s="52"/>
      <c r="GQX99" s="52"/>
      <c r="GQY99" s="52"/>
      <c r="GQZ99" s="52"/>
      <c r="GRA99" s="52"/>
      <c r="GRB99" s="52"/>
      <c r="GRC99" s="52"/>
      <c r="GRD99" s="52"/>
      <c r="GRE99" s="52"/>
      <c r="GRF99" s="52"/>
      <c r="GRG99" s="52"/>
      <c r="GRH99" s="52"/>
      <c r="GRI99" s="52"/>
      <c r="GRJ99" s="52"/>
      <c r="GRK99" s="52"/>
      <c r="GRL99" s="52"/>
      <c r="GRM99" s="52"/>
      <c r="GRN99" s="52"/>
      <c r="GRO99" s="52"/>
      <c r="GRP99" s="52"/>
      <c r="GRQ99" s="52"/>
      <c r="GRR99" s="52"/>
      <c r="GRS99" s="52"/>
      <c r="GRT99" s="52"/>
      <c r="GRU99" s="52"/>
      <c r="GRV99" s="52"/>
      <c r="GRW99" s="52"/>
      <c r="GRX99" s="52"/>
      <c r="GRY99" s="52"/>
      <c r="GRZ99" s="52"/>
      <c r="GSA99" s="52"/>
      <c r="GSB99" s="52"/>
      <c r="GSC99" s="52"/>
      <c r="GSD99" s="52"/>
      <c r="GSE99" s="52"/>
      <c r="GSF99" s="52"/>
      <c r="GSG99" s="52"/>
      <c r="GSH99" s="52"/>
      <c r="GSI99" s="52"/>
      <c r="GSJ99" s="52"/>
      <c r="GSK99" s="52"/>
      <c r="GSL99" s="52"/>
      <c r="GSM99" s="52"/>
      <c r="GSN99" s="52"/>
      <c r="GSO99" s="52"/>
      <c r="GSP99" s="52"/>
      <c r="GSQ99" s="52"/>
      <c r="GSR99" s="52"/>
      <c r="GSS99" s="52"/>
      <c r="GST99" s="52"/>
      <c r="GSU99" s="52"/>
      <c r="GSV99" s="52"/>
      <c r="GSW99" s="52"/>
      <c r="GSX99" s="52"/>
      <c r="GSY99" s="52"/>
      <c r="GSZ99" s="52"/>
      <c r="GTA99" s="52"/>
      <c r="GTB99" s="52"/>
      <c r="GTC99" s="52"/>
      <c r="GTD99" s="52"/>
      <c r="GTE99" s="52"/>
      <c r="GTF99" s="52"/>
      <c r="GTG99" s="52"/>
      <c r="GTH99" s="52"/>
      <c r="GTI99" s="52"/>
      <c r="GTJ99" s="52"/>
      <c r="GTK99" s="52"/>
      <c r="GTL99" s="52"/>
      <c r="GTM99" s="52"/>
      <c r="GTN99" s="52"/>
      <c r="GTO99" s="52"/>
      <c r="GTP99" s="52"/>
      <c r="GTQ99" s="52"/>
      <c r="GTR99" s="52"/>
      <c r="GTS99" s="52"/>
      <c r="GTT99" s="52"/>
      <c r="GTU99" s="52"/>
      <c r="GTV99" s="52"/>
      <c r="GTW99" s="52"/>
      <c r="GTX99" s="52"/>
      <c r="GTY99" s="52"/>
      <c r="GTZ99" s="52"/>
      <c r="GUA99" s="52"/>
      <c r="GUB99" s="52"/>
      <c r="GUC99" s="52"/>
      <c r="GUD99" s="52"/>
      <c r="GUE99" s="52"/>
      <c r="GUF99" s="52"/>
      <c r="GUG99" s="52"/>
      <c r="GUH99" s="52"/>
      <c r="GUI99" s="52"/>
      <c r="GUJ99" s="52"/>
      <c r="GUK99" s="52"/>
      <c r="GUL99" s="52"/>
      <c r="GUM99" s="52"/>
      <c r="GUN99" s="52"/>
      <c r="GUO99" s="52"/>
      <c r="GUP99" s="52"/>
      <c r="GUQ99" s="52"/>
      <c r="GUR99" s="52"/>
      <c r="GUS99" s="52"/>
      <c r="GUT99" s="52"/>
      <c r="GUU99" s="52"/>
      <c r="GUV99" s="52"/>
      <c r="GUW99" s="52"/>
      <c r="GUX99" s="52"/>
      <c r="GUY99" s="52"/>
      <c r="GUZ99" s="52"/>
      <c r="GVA99" s="52"/>
      <c r="GVB99" s="52"/>
      <c r="GVC99" s="52"/>
      <c r="GVD99" s="52"/>
      <c r="GVE99" s="52"/>
      <c r="GVF99" s="52"/>
      <c r="GVG99" s="52"/>
      <c r="GVH99" s="52"/>
      <c r="GVI99" s="52"/>
      <c r="GVJ99" s="52"/>
      <c r="GVK99" s="52"/>
      <c r="GVL99" s="52"/>
      <c r="GVM99" s="52"/>
      <c r="GVN99" s="52"/>
      <c r="GVO99" s="52"/>
      <c r="GVP99" s="52"/>
      <c r="GVQ99" s="52"/>
      <c r="GVR99" s="52"/>
      <c r="GVS99" s="52"/>
      <c r="GVT99" s="52"/>
      <c r="GVU99" s="52"/>
      <c r="GVV99" s="52"/>
      <c r="GVW99" s="52"/>
      <c r="GVX99" s="52"/>
      <c r="GVY99" s="52"/>
      <c r="GVZ99" s="52"/>
      <c r="GWA99" s="52"/>
      <c r="GWB99" s="52"/>
      <c r="GWC99" s="52"/>
      <c r="GWD99" s="52"/>
      <c r="GWE99" s="52"/>
      <c r="GWF99" s="52"/>
      <c r="GWG99" s="52"/>
      <c r="GWH99" s="52"/>
      <c r="GWI99" s="52"/>
      <c r="GWJ99" s="52"/>
      <c r="GWK99" s="52"/>
      <c r="GWL99" s="52"/>
      <c r="GWM99" s="52"/>
      <c r="GWN99" s="52"/>
      <c r="GWO99" s="52"/>
      <c r="GWP99" s="52"/>
      <c r="GWQ99" s="52"/>
      <c r="GWR99" s="52"/>
      <c r="GWS99" s="52"/>
      <c r="GWT99" s="52"/>
      <c r="GWU99" s="52"/>
      <c r="GWV99" s="52"/>
      <c r="GWW99" s="52"/>
      <c r="GWX99" s="52"/>
      <c r="GWY99" s="52"/>
      <c r="GWZ99" s="52"/>
      <c r="GXA99" s="52"/>
      <c r="GXB99" s="52"/>
      <c r="GXC99" s="52"/>
      <c r="GXD99" s="52"/>
      <c r="GXE99" s="52"/>
      <c r="GXF99" s="52"/>
      <c r="GXG99" s="52"/>
      <c r="GXH99" s="52"/>
      <c r="GXI99" s="52"/>
      <c r="GXJ99" s="52"/>
      <c r="GXK99" s="52"/>
      <c r="GXL99" s="52"/>
      <c r="GXM99" s="52"/>
      <c r="GXN99" s="52"/>
      <c r="GXO99" s="52"/>
      <c r="GXP99" s="52"/>
      <c r="GXQ99" s="52"/>
      <c r="GXR99" s="52"/>
      <c r="GXS99" s="52"/>
      <c r="GXT99" s="52"/>
      <c r="GXU99" s="52"/>
      <c r="GXV99" s="52"/>
      <c r="GXW99" s="52"/>
      <c r="GXX99" s="52"/>
      <c r="GXY99" s="52"/>
      <c r="GXZ99" s="52"/>
      <c r="GYA99" s="52"/>
      <c r="GYB99" s="52"/>
      <c r="GYC99" s="52"/>
      <c r="GYD99" s="52"/>
      <c r="GYE99" s="52"/>
      <c r="GYF99" s="52"/>
      <c r="GYG99" s="52"/>
      <c r="GYH99" s="52"/>
      <c r="GYI99" s="52"/>
      <c r="GYJ99" s="52"/>
      <c r="GYK99" s="52"/>
      <c r="GYL99" s="52"/>
      <c r="GYM99" s="52"/>
      <c r="GYN99" s="52"/>
      <c r="GYO99" s="52"/>
      <c r="GYP99" s="52"/>
      <c r="GYQ99" s="52"/>
      <c r="GYR99" s="52"/>
      <c r="GYS99" s="52"/>
      <c r="GYT99" s="52"/>
      <c r="GYU99" s="52"/>
      <c r="GYV99" s="52"/>
      <c r="GYW99" s="52"/>
      <c r="GYX99" s="52"/>
      <c r="GYY99" s="52"/>
      <c r="GYZ99" s="52"/>
      <c r="GZA99" s="52"/>
      <c r="GZB99" s="52"/>
      <c r="GZC99" s="52"/>
      <c r="GZD99" s="52"/>
      <c r="GZE99" s="52"/>
      <c r="GZF99" s="52"/>
      <c r="GZG99" s="52"/>
      <c r="GZH99" s="52"/>
      <c r="GZI99" s="52"/>
      <c r="GZJ99" s="52"/>
      <c r="GZK99" s="52"/>
      <c r="GZL99" s="52"/>
      <c r="GZM99" s="52"/>
      <c r="GZN99" s="52"/>
      <c r="GZO99" s="52"/>
      <c r="GZP99" s="52"/>
      <c r="GZQ99" s="52"/>
      <c r="GZR99" s="52"/>
      <c r="GZS99" s="52"/>
      <c r="GZT99" s="52"/>
      <c r="GZU99" s="52"/>
      <c r="GZV99" s="52"/>
      <c r="GZW99" s="52"/>
      <c r="GZX99" s="52"/>
      <c r="GZY99" s="52"/>
      <c r="GZZ99" s="52"/>
      <c r="HAA99" s="52"/>
      <c r="HAB99" s="52"/>
      <c r="HAC99" s="52"/>
      <c r="HAD99" s="52"/>
      <c r="HAE99" s="52"/>
      <c r="HAF99" s="52"/>
      <c r="HAG99" s="52"/>
      <c r="HAH99" s="52"/>
      <c r="HAI99" s="52"/>
      <c r="HAJ99" s="52"/>
      <c r="HAK99" s="52"/>
      <c r="HAL99" s="52"/>
      <c r="HAM99" s="52"/>
      <c r="HAN99" s="52"/>
      <c r="HAO99" s="52"/>
      <c r="HAP99" s="52"/>
      <c r="HAQ99" s="52"/>
      <c r="HAR99" s="52"/>
      <c r="HAS99" s="52"/>
      <c r="HAT99" s="52"/>
      <c r="HAU99" s="52"/>
      <c r="HAV99" s="52"/>
      <c r="HAW99" s="52"/>
      <c r="HAX99" s="52"/>
      <c r="HAY99" s="52"/>
      <c r="HAZ99" s="52"/>
      <c r="HBA99" s="52"/>
      <c r="HBB99" s="52"/>
      <c r="HBC99" s="52"/>
      <c r="HBD99" s="52"/>
      <c r="HBE99" s="52"/>
      <c r="HBF99" s="52"/>
      <c r="HBG99" s="52"/>
      <c r="HBH99" s="52"/>
      <c r="HBI99" s="52"/>
      <c r="HBJ99" s="52"/>
      <c r="HBK99" s="52"/>
      <c r="HBL99" s="52"/>
      <c r="HBM99" s="52"/>
      <c r="HBN99" s="52"/>
      <c r="HBO99" s="52"/>
      <c r="HBP99" s="52"/>
      <c r="HBQ99" s="52"/>
      <c r="HBR99" s="52"/>
      <c r="HBS99" s="52"/>
      <c r="HBT99" s="52"/>
      <c r="HBU99" s="52"/>
      <c r="HBV99" s="52"/>
      <c r="HBW99" s="52"/>
      <c r="HBX99" s="52"/>
      <c r="HBY99" s="52"/>
      <c r="HBZ99" s="52"/>
      <c r="HCA99" s="52"/>
      <c r="HCB99" s="52"/>
      <c r="HCC99" s="52"/>
      <c r="HCD99" s="52"/>
      <c r="HCE99" s="52"/>
      <c r="HCF99" s="52"/>
      <c r="HCG99" s="52"/>
      <c r="HCH99" s="52"/>
      <c r="HCI99" s="52"/>
      <c r="HCJ99" s="52"/>
      <c r="HCK99" s="52"/>
      <c r="HCL99" s="52"/>
      <c r="HCM99" s="52"/>
      <c r="HCN99" s="52"/>
      <c r="HCO99" s="52"/>
      <c r="HCP99" s="52"/>
      <c r="HCQ99" s="52"/>
      <c r="HCR99" s="52"/>
      <c r="HCS99" s="52"/>
      <c r="HCT99" s="52"/>
      <c r="HCU99" s="52"/>
      <c r="HCV99" s="52"/>
      <c r="HCW99" s="52"/>
      <c r="HCX99" s="52"/>
      <c r="HCY99" s="52"/>
      <c r="HCZ99" s="52"/>
      <c r="HDA99" s="52"/>
      <c r="HDB99" s="52"/>
      <c r="HDC99" s="52"/>
      <c r="HDD99" s="52"/>
      <c r="HDE99" s="52"/>
      <c r="HDF99" s="52"/>
      <c r="HDG99" s="52"/>
      <c r="HDH99" s="52"/>
      <c r="HDI99" s="52"/>
      <c r="HDJ99" s="52"/>
      <c r="HDK99" s="52"/>
      <c r="HDL99" s="52"/>
      <c r="HDM99" s="52"/>
      <c r="HDN99" s="52"/>
      <c r="HDO99" s="52"/>
      <c r="HDP99" s="52"/>
      <c r="HDQ99" s="52"/>
      <c r="HDR99" s="52"/>
      <c r="HDS99" s="52"/>
      <c r="HDT99" s="52"/>
      <c r="HDU99" s="52"/>
      <c r="HDV99" s="52"/>
      <c r="HDW99" s="52"/>
      <c r="HDX99" s="52"/>
      <c r="HDY99" s="52"/>
      <c r="HDZ99" s="52"/>
      <c r="HEA99" s="52"/>
      <c r="HEB99" s="52"/>
      <c r="HEC99" s="52"/>
      <c r="HED99" s="52"/>
      <c r="HEE99" s="52"/>
      <c r="HEF99" s="52"/>
      <c r="HEG99" s="52"/>
      <c r="HEH99" s="52"/>
      <c r="HEI99" s="52"/>
      <c r="HEJ99" s="52"/>
      <c r="HEK99" s="52"/>
      <c r="HEL99" s="52"/>
      <c r="HEM99" s="52"/>
      <c r="HEN99" s="52"/>
      <c r="HEO99" s="52"/>
      <c r="HEP99" s="52"/>
      <c r="HEQ99" s="52"/>
      <c r="HER99" s="52"/>
      <c r="HES99" s="52"/>
      <c r="HET99" s="52"/>
      <c r="HEU99" s="52"/>
      <c r="HEV99" s="52"/>
      <c r="HEW99" s="52"/>
      <c r="HEX99" s="52"/>
      <c r="HEY99" s="52"/>
      <c r="HEZ99" s="52"/>
      <c r="HFA99" s="52"/>
      <c r="HFB99" s="52"/>
      <c r="HFC99" s="52"/>
      <c r="HFD99" s="52"/>
      <c r="HFE99" s="52"/>
      <c r="HFF99" s="52"/>
      <c r="HFG99" s="52"/>
      <c r="HFH99" s="52"/>
      <c r="HFI99" s="52"/>
      <c r="HFJ99" s="52"/>
      <c r="HFK99" s="52"/>
      <c r="HFL99" s="52"/>
      <c r="HFM99" s="52"/>
      <c r="HFN99" s="52"/>
      <c r="HFO99" s="52"/>
      <c r="HFP99" s="52"/>
      <c r="HFQ99" s="52"/>
      <c r="HFR99" s="52"/>
      <c r="HFS99" s="52"/>
      <c r="HFT99" s="52"/>
      <c r="HFU99" s="52"/>
      <c r="HFV99" s="52"/>
      <c r="HFW99" s="52"/>
      <c r="HFX99" s="52"/>
      <c r="HFY99" s="52"/>
      <c r="HFZ99" s="52"/>
      <c r="HGA99" s="52"/>
      <c r="HGB99" s="52"/>
      <c r="HGC99" s="52"/>
      <c r="HGD99" s="52"/>
      <c r="HGE99" s="52"/>
      <c r="HGF99" s="52"/>
      <c r="HGG99" s="52"/>
      <c r="HGH99" s="52"/>
      <c r="HGI99" s="52"/>
      <c r="HGJ99" s="52"/>
      <c r="HGK99" s="52"/>
      <c r="HGL99" s="52"/>
      <c r="HGM99" s="52"/>
      <c r="HGN99" s="52"/>
      <c r="HGO99" s="52"/>
      <c r="HGP99" s="52"/>
      <c r="HGQ99" s="52"/>
      <c r="HGR99" s="52"/>
      <c r="HGS99" s="52"/>
      <c r="HGT99" s="52"/>
      <c r="HGU99" s="52"/>
      <c r="HGV99" s="52"/>
      <c r="HGW99" s="52"/>
      <c r="HGX99" s="52"/>
      <c r="HGY99" s="52"/>
      <c r="HGZ99" s="52"/>
      <c r="HHA99" s="52"/>
      <c r="HHB99" s="52"/>
      <c r="HHC99" s="52"/>
      <c r="HHD99" s="52"/>
      <c r="HHE99" s="52"/>
      <c r="HHF99" s="52"/>
      <c r="HHG99" s="52"/>
      <c r="HHH99" s="52"/>
      <c r="HHI99" s="52"/>
      <c r="HHJ99" s="52"/>
      <c r="HHK99" s="52"/>
      <c r="HHL99" s="52"/>
      <c r="HHM99" s="52"/>
      <c r="HHN99" s="52"/>
      <c r="HHO99" s="52"/>
      <c r="HHP99" s="52"/>
      <c r="HHQ99" s="52"/>
      <c r="HHR99" s="52"/>
      <c r="HHS99" s="52"/>
      <c r="HHT99" s="52"/>
      <c r="HHU99" s="52"/>
      <c r="HHV99" s="52"/>
      <c r="HHW99" s="52"/>
      <c r="HHX99" s="52"/>
      <c r="HHY99" s="52"/>
      <c r="HHZ99" s="52"/>
      <c r="HIA99" s="52"/>
      <c r="HIB99" s="52"/>
      <c r="HIC99" s="52"/>
      <c r="HID99" s="52"/>
      <c r="HIE99" s="52"/>
      <c r="HIF99" s="52"/>
      <c r="HIG99" s="52"/>
      <c r="HIH99" s="52"/>
      <c r="HII99" s="52"/>
      <c r="HIJ99" s="52"/>
      <c r="HIK99" s="52"/>
      <c r="HIL99" s="52"/>
      <c r="HIM99" s="52"/>
      <c r="HIN99" s="52"/>
      <c r="HIO99" s="52"/>
      <c r="HIP99" s="52"/>
      <c r="HIQ99" s="52"/>
      <c r="HIR99" s="52"/>
      <c r="HIS99" s="52"/>
      <c r="HIT99" s="52"/>
      <c r="HIU99" s="52"/>
      <c r="HIV99" s="52"/>
      <c r="HIW99" s="52"/>
      <c r="HIX99" s="52"/>
      <c r="HIY99" s="52"/>
      <c r="HIZ99" s="52"/>
      <c r="HJA99" s="52"/>
      <c r="HJB99" s="52"/>
      <c r="HJC99" s="52"/>
      <c r="HJD99" s="52"/>
      <c r="HJE99" s="52"/>
      <c r="HJF99" s="52"/>
      <c r="HJG99" s="52"/>
      <c r="HJH99" s="52"/>
      <c r="HJI99" s="52"/>
      <c r="HJJ99" s="52"/>
      <c r="HJK99" s="52"/>
      <c r="HJL99" s="52"/>
      <c r="HJM99" s="52"/>
      <c r="HJN99" s="52"/>
      <c r="HJO99" s="52"/>
      <c r="HJP99" s="52"/>
      <c r="HJQ99" s="52"/>
      <c r="HJR99" s="52"/>
      <c r="HJS99" s="52"/>
      <c r="HJT99" s="52"/>
      <c r="HJU99" s="52"/>
      <c r="HJV99" s="52"/>
      <c r="HJW99" s="52"/>
      <c r="HJX99" s="52"/>
      <c r="HJY99" s="52"/>
      <c r="HJZ99" s="52"/>
      <c r="HKA99" s="52"/>
      <c r="HKB99" s="52"/>
      <c r="HKC99" s="52"/>
      <c r="HKD99" s="52"/>
      <c r="HKE99" s="52"/>
      <c r="HKF99" s="52"/>
      <c r="HKG99" s="52"/>
      <c r="HKH99" s="52"/>
      <c r="HKI99" s="52"/>
      <c r="HKJ99" s="52"/>
      <c r="HKK99" s="52"/>
      <c r="HKL99" s="52"/>
      <c r="HKM99" s="52"/>
      <c r="HKN99" s="52"/>
      <c r="HKO99" s="52"/>
      <c r="HKP99" s="52"/>
      <c r="HKQ99" s="52"/>
      <c r="HKR99" s="52"/>
      <c r="HKS99" s="52"/>
      <c r="HKT99" s="52"/>
      <c r="HKU99" s="52"/>
      <c r="HKV99" s="52"/>
      <c r="HKW99" s="52"/>
      <c r="HKX99" s="52"/>
      <c r="HKY99" s="52"/>
      <c r="HKZ99" s="52"/>
      <c r="HLA99" s="52"/>
      <c r="HLB99" s="52"/>
      <c r="HLC99" s="52"/>
      <c r="HLD99" s="52"/>
      <c r="HLE99" s="52"/>
      <c r="HLF99" s="52"/>
      <c r="HLG99" s="52"/>
      <c r="HLH99" s="52"/>
      <c r="HLI99" s="52"/>
      <c r="HLJ99" s="52"/>
      <c r="HLK99" s="52"/>
      <c r="HLL99" s="52"/>
      <c r="HLM99" s="52"/>
      <c r="HLN99" s="52"/>
      <c r="HLO99" s="52"/>
      <c r="HLP99" s="52"/>
      <c r="HLQ99" s="52"/>
      <c r="HLR99" s="52"/>
      <c r="HLS99" s="52"/>
      <c r="HLT99" s="52"/>
      <c r="HLU99" s="52"/>
      <c r="HLV99" s="52"/>
      <c r="HLW99" s="52"/>
      <c r="HLX99" s="52"/>
      <c r="HLY99" s="52"/>
      <c r="HLZ99" s="52"/>
      <c r="HMA99" s="52"/>
      <c r="HMB99" s="52"/>
      <c r="HMC99" s="52"/>
      <c r="HMD99" s="52"/>
      <c r="HME99" s="52"/>
      <c r="HMF99" s="52"/>
      <c r="HMG99" s="52"/>
      <c r="HMH99" s="52"/>
      <c r="HMI99" s="52"/>
      <c r="HMJ99" s="52"/>
      <c r="HMK99" s="52"/>
      <c r="HML99" s="52"/>
      <c r="HMM99" s="52"/>
      <c r="HMN99" s="52"/>
      <c r="HMO99" s="52"/>
      <c r="HMP99" s="52"/>
      <c r="HMQ99" s="52"/>
      <c r="HMR99" s="52"/>
      <c r="HMS99" s="52"/>
      <c r="HMT99" s="52"/>
      <c r="HMU99" s="52"/>
      <c r="HMV99" s="52"/>
      <c r="HMW99" s="52"/>
      <c r="HMX99" s="52"/>
      <c r="HMY99" s="52"/>
      <c r="HMZ99" s="52"/>
      <c r="HNA99" s="52"/>
      <c r="HNB99" s="52"/>
      <c r="HNC99" s="52"/>
      <c r="HND99" s="52"/>
      <c r="HNE99" s="52"/>
      <c r="HNF99" s="52"/>
      <c r="HNG99" s="52"/>
      <c r="HNH99" s="52"/>
      <c r="HNI99" s="52"/>
      <c r="HNJ99" s="52"/>
      <c r="HNK99" s="52"/>
      <c r="HNL99" s="52"/>
      <c r="HNM99" s="52"/>
      <c r="HNN99" s="52"/>
      <c r="HNO99" s="52"/>
      <c r="HNP99" s="52"/>
      <c r="HNQ99" s="52"/>
      <c r="HNR99" s="52"/>
      <c r="HNS99" s="52"/>
      <c r="HNT99" s="52"/>
      <c r="HNU99" s="52"/>
      <c r="HNV99" s="52"/>
      <c r="HNW99" s="52"/>
      <c r="HNX99" s="52"/>
      <c r="HNY99" s="52"/>
      <c r="HNZ99" s="52"/>
      <c r="HOA99" s="52"/>
      <c r="HOB99" s="52"/>
      <c r="HOC99" s="52"/>
      <c r="HOD99" s="52"/>
      <c r="HOE99" s="52"/>
      <c r="HOF99" s="52"/>
      <c r="HOG99" s="52"/>
      <c r="HOH99" s="52"/>
      <c r="HOI99" s="52"/>
      <c r="HOJ99" s="52"/>
      <c r="HOK99" s="52"/>
      <c r="HOL99" s="52"/>
      <c r="HOM99" s="52"/>
      <c r="HON99" s="52"/>
      <c r="HOO99" s="52"/>
      <c r="HOP99" s="52"/>
      <c r="HOQ99" s="52"/>
      <c r="HOR99" s="52"/>
      <c r="HOS99" s="52"/>
      <c r="HOT99" s="52"/>
      <c r="HOU99" s="52"/>
      <c r="HOV99" s="52"/>
      <c r="HOW99" s="52"/>
      <c r="HOX99" s="52"/>
      <c r="HOY99" s="52"/>
      <c r="HOZ99" s="52"/>
      <c r="HPA99" s="52"/>
      <c r="HPB99" s="52"/>
      <c r="HPC99" s="52"/>
      <c r="HPD99" s="52"/>
      <c r="HPE99" s="52"/>
      <c r="HPF99" s="52"/>
      <c r="HPG99" s="52"/>
      <c r="HPH99" s="52"/>
      <c r="HPI99" s="52"/>
      <c r="HPJ99" s="52"/>
      <c r="HPK99" s="52"/>
      <c r="HPL99" s="52"/>
      <c r="HPM99" s="52"/>
      <c r="HPN99" s="52"/>
      <c r="HPO99" s="52"/>
      <c r="HPP99" s="52"/>
      <c r="HPQ99" s="52"/>
      <c r="HPR99" s="52"/>
      <c r="HPS99" s="52"/>
      <c r="HPT99" s="52"/>
      <c r="HPU99" s="52"/>
      <c r="HPV99" s="52"/>
      <c r="HPW99" s="52"/>
      <c r="HPX99" s="52"/>
      <c r="HPY99" s="52"/>
      <c r="HPZ99" s="52"/>
      <c r="HQA99" s="52"/>
      <c r="HQB99" s="52"/>
      <c r="HQC99" s="52"/>
      <c r="HQD99" s="52"/>
      <c r="HQE99" s="52"/>
      <c r="HQF99" s="52"/>
      <c r="HQG99" s="52"/>
      <c r="HQH99" s="52"/>
      <c r="HQI99" s="52"/>
      <c r="HQJ99" s="52"/>
      <c r="HQK99" s="52"/>
      <c r="HQL99" s="52"/>
      <c r="HQM99" s="52"/>
      <c r="HQN99" s="52"/>
      <c r="HQO99" s="52"/>
      <c r="HQP99" s="52"/>
      <c r="HQQ99" s="52"/>
      <c r="HQR99" s="52"/>
      <c r="HQS99" s="52"/>
      <c r="HQT99" s="52"/>
      <c r="HQU99" s="52"/>
      <c r="HQV99" s="52"/>
      <c r="HQW99" s="52"/>
      <c r="HQX99" s="52"/>
      <c r="HQY99" s="52"/>
      <c r="HQZ99" s="52"/>
      <c r="HRA99" s="52"/>
      <c r="HRB99" s="52"/>
      <c r="HRC99" s="52"/>
      <c r="HRD99" s="52"/>
      <c r="HRE99" s="52"/>
      <c r="HRF99" s="52"/>
      <c r="HRG99" s="52"/>
      <c r="HRH99" s="52"/>
      <c r="HRI99" s="52"/>
      <c r="HRJ99" s="52"/>
      <c r="HRK99" s="52"/>
      <c r="HRL99" s="52"/>
      <c r="HRM99" s="52"/>
      <c r="HRN99" s="52"/>
      <c r="HRO99" s="52"/>
      <c r="HRP99" s="52"/>
      <c r="HRQ99" s="52"/>
      <c r="HRR99" s="52"/>
      <c r="HRS99" s="52"/>
      <c r="HRT99" s="52"/>
      <c r="HRU99" s="52"/>
      <c r="HRV99" s="52"/>
      <c r="HRW99" s="52"/>
      <c r="HRX99" s="52"/>
      <c r="HRY99" s="52"/>
      <c r="HRZ99" s="52"/>
      <c r="HSA99" s="52"/>
      <c r="HSB99" s="52"/>
      <c r="HSC99" s="52"/>
      <c r="HSD99" s="52"/>
      <c r="HSE99" s="52"/>
      <c r="HSF99" s="52"/>
      <c r="HSG99" s="52"/>
      <c r="HSH99" s="52"/>
      <c r="HSI99" s="52"/>
      <c r="HSJ99" s="52"/>
      <c r="HSK99" s="52"/>
      <c r="HSL99" s="52"/>
      <c r="HSM99" s="52"/>
      <c r="HSN99" s="52"/>
      <c r="HSO99" s="52"/>
      <c r="HSP99" s="52"/>
      <c r="HSQ99" s="52"/>
      <c r="HSR99" s="52"/>
      <c r="HSS99" s="52"/>
      <c r="HST99" s="52"/>
      <c r="HSU99" s="52"/>
      <c r="HSV99" s="52"/>
      <c r="HSW99" s="52"/>
      <c r="HSX99" s="52"/>
      <c r="HSY99" s="52"/>
      <c r="HSZ99" s="52"/>
      <c r="HTA99" s="52"/>
      <c r="HTB99" s="52"/>
      <c r="HTC99" s="52"/>
      <c r="HTD99" s="52"/>
      <c r="HTE99" s="52"/>
      <c r="HTF99" s="52"/>
      <c r="HTG99" s="52"/>
      <c r="HTH99" s="52"/>
      <c r="HTI99" s="52"/>
      <c r="HTJ99" s="52"/>
      <c r="HTK99" s="52"/>
      <c r="HTL99" s="52"/>
      <c r="HTM99" s="52"/>
      <c r="HTN99" s="52"/>
      <c r="HTO99" s="52"/>
      <c r="HTP99" s="52"/>
      <c r="HTQ99" s="52"/>
      <c r="HTR99" s="52"/>
      <c r="HTS99" s="52"/>
      <c r="HTT99" s="52"/>
      <c r="HTU99" s="52"/>
      <c r="HTV99" s="52"/>
      <c r="HTW99" s="52"/>
      <c r="HTX99" s="52"/>
      <c r="HTY99" s="52"/>
      <c r="HTZ99" s="52"/>
      <c r="HUA99" s="52"/>
      <c r="HUB99" s="52"/>
      <c r="HUC99" s="52"/>
      <c r="HUD99" s="52"/>
      <c r="HUE99" s="52"/>
      <c r="HUF99" s="52"/>
      <c r="HUG99" s="52"/>
      <c r="HUH99" s="52"/>
      <c r="HUI99" s="52"/>
      <c r="HUJ99" s="52"/>
      <c r="HUK99" s="52"/>
      <c r="HUL99" s="52"/>
      <c r="HUM99" s="52"/>
      <c r="HUN99" s="52"/>
      <c r="HUO99" s="52"/>
      <c r="HUP99" s="52"/>
      <c r="HUQ99" s="52"/>
      <c r="HUR99" s="52"/>
      <c r="HUS99" s="52"/>
      <c r="HUT99" s="52"/>
      <c r="HUU99" s="52"/>
      <c r="HUV99" s="52"/>
      <c r="HUW99" s="52"/>
      <c r="HUX99" s="52"/>
      <c r="HUY99" s="52"/>
      <c r="HUZ99" s="52"/>
      <c r="HVA99" s="52"/>
      <c r="HVB99" s="52"/>
      <c r="HVC99" s="52"/>
      <c r="HVD99" s="52"/>
      <c r="HVE99" s="52"/>
      <c r="HVF99" s="52"/>
      <c r="HVG99" s="52"/>
      <c r="HVH99" s="52"/>
      <c r="HVI99" s="52"/>
      <c r="HVJ99" s="52"/>
      <c r="HVK99" s="52"/>
      <c r="HVL99" s="52"/>
      <c r="HVM99" s="52"/>
      <c r="HVN99" s="52"/>
      <c r="HVO99" s="52"/>
      <c r="HVP99" s="52"/>
      <c r="HVQ99" s="52"/>
      <c r="HVR99" s="52"/>
      <c r="HVS99" s="52"/>
      <c r="HVT99" s="52"/>
      <c r="HVU99" s="52"/>
      <c r="HVV99" s="52"/>
      <c r="HVW99" s="52"/>
      <c r="HVX99" s="52"/>
      <c r="HVY99" s="52"/>
      <c r="HVZ99" s="52"/>
      <c r="HWA99" s="52"/>
      <c r="HWB99" s="52"/>
      <c r="HWC99" s="52"/>
      <c r="HWD99" s="52"/>
      <c r="HWE99" s="52"/>
      <c r="HWF99" s="52"/>
      <c r="HWG99" s="52"/>
      <c r="HWH99" s="52"/>
      <c r="HWI99" s="52"/>
      <c r="HWJ99" s="52"/>
      <c r="HWK99" s="52"/>
      <c r="HWL99" s="52"/>
      <c r="HWM99" s="52"/>
      <c r="HWN99" s="52"/>
      <c r="HWO99" s="52"/>
      <c r="HWP99" s="52"/>
      <c r="HWQ99" s="52"/>
      <c r="HWR99" s="52"/>
      <c r="HWS99" s="52"/>
      <c r="HWT99" s="52"/>
      <c r="HWU99" s="52"/>
      <c r="HWV99" s="52"/>
      <c r="HWW99" s="52"/>
      <c r="HWX99" s="52"/>
      <c r="HWY99" s="52"/>
      <c r="HWZ99" s="52"/>
      <c r="HXA99" s="52"/>
      <c r="HXB99" s="52"/>
      <c r="HXC99" s="52"/>
      <c r="HXD99" s="52"/>
      <c r="HXE99" s="52"/>
      <c r="HXF99" s="52"/>
      <c r="HXG99" s="52"/>
      <c r="HXH99" s="52"/>
      <c r="HXI99" s="52"/>
      <c r="HXJ99" s="52"/>
      <c r="HXK99" s="52"/>
      <c r="HXL99" s="52"/>
      <c r="HXM99" s="52"/>
      <c r="HXN99" s="52"/>
      <c r="HXO99" s="52"/>
      <c r="HXP99" s="52"/>
      <c r="HXQ99" s="52"/>
      <c r="HXR99" s="52"/>
      <c r="HXS99" s="52"/>
      <c r="HXT99" s="52"/>
      <c r="HXU99" s="52"/>
      <c r="HXV99" s="52"/>
      <c r="HXW99" s="52"/>
      <c r="HXX99" s="52"/>
      <c r="HXY99" s="52"/>
      <c r="HXZ99" s="52"/>
      <c r="HYA99" s="52"/>
      <c r="HYB99" s="52"/>
      <c r="HYC99" s="52"/>
      <c r="HYD99" s="52"/>
      <c r="HYE99" s="52"/>
      <c r="HYF99" s="52"/>
      <c r="HYG99" s="52"/>
      <c r="HYH99" s="52"/>
      <c r="HYI99" s="52"/>
      <c r="HYJ99" s="52"/>
      <c r="HYK99" s="52"/>
      <c r="HYL99" s="52"/>
      <c r="HYM99" s="52"/>
      <c r="HYN99" s="52"/>
      <c r="HYO99" s="52"/>
      <c r="HYP99" s="52"/>
      <c r="HYQ99" s="52"/>
      <c r="HYR99" s="52"/>
      <c r="HYS99" s="52"/>
      <c r="HYT99" s="52"/>
      <c r="HYU99" s="52"/>
      <c r="HYV99" s="52"/>
      <c r="HYW99" s="52"/>
      <c r="HYX99" s="52"/>
      <c r="HYY99" s="52"/>
      <c r="HYZ99" s="52"/>
      <c r="HZA99" s="52"/>
      <c r="HZB99" s="52"/>
      <c r="HZC99" s="52"/>
      <c r="HZD99" s="52"/>
      <c r="HZE99" s="52"/>
      <c r="HZF99" s="52"/>
      <c r="HZG99" s="52"/>
      <c r="HZH99" s="52"/>
      <c r="HZI99" s="52"/>
      <c r="HZJ99" s="52"/>
      <c r="HZK99" s="52"/>
      <c r="HZL99" s="52"/>
      <c r="HZM99" s="52"/>
      <c r="HZN99" s="52"/>
      <c r="HZO99" s="52"/>
      <c r="HZP99" s="52"/>
      <c r="HZQ99" s="52"/>
      <c r="HZR99" s="52"/>
      <c r="HZS99" s="52"/>
      <c r="HZT99" s="52"/>
      <c r="HZU99" s="52"/>
      <c r="HZV99" s="52"/>
      <c r="HZW99" s="52"/>
      <c r="HZX99" s="52"/>
      <c r="HZY99" s="52"/>
      <c r="HZZ99" s="52"/>
      <c r="IAA99" s="52"/>
      <c r="IAB99" s="52"/>
      <c r="IAC99" s="52"/>
      <c r="IAD99" s="52"/>
      <c r="IAE99" s="52"/>
      <c r="IAF99" s="52"/>
      <c r="IAG99" s="52"/>
      <c r="IAH99" s="52"/>
      <c r="IAI99" s="52"/>
      <c r="IAJ99" s="52"/>
      <c r="IAK99" s="52"/>
      <c r="IAL99" s="52"/>
      <c r="IAM99" s="52"/>
      <c r="IAN99" s="52"/>
      <c r="IAO99" s="52"/>
      <c r="IAP99" s="52"/>
      <c r="IAQ99" s="52"/>
      <c r="IAR99" s="52"/>
      <c r="IAS99" s="52"/>
      <c r="IAT99" s="52"/>
      <c r="IAU99" s="52"/>
      <c r="IAV99" s="52"/>
      <c r="IAW99" s="52"/>
      <c r="IAX99" s="52"/>
      <c r="IAY99" s="52"/>
      <c r="IAZ99" s="52"/>
      <c r="IBA99" s="52"/>
      <c r="IBB99" s="52"/>
      <c r="IBC99" s="52"/>
      <c r="IBD99" s="52"/>
      <c r="IBE99" s="52"/>
      <c r="IBF99" s="52"/>
      <c r="IBG99" s="52"/>
      <c r="IBH99" s="52"/>
      <c r="IBI99" s="52"/>
      <c r="IBJ99" s="52"/>
      <c r="IBK99" s="52"/>
      <c r="IBL99" s="52"/>
      <c r="IBM99" s="52"/>
      <c r="IBN99" s="52"/>
      <c r="IBO99" s="52"/>
      <c r="IBP99" s="52"/>
      <c r="IBQ99" s="52"/>
      <c r="IBR99" s="52"/>
      <c r="IBS99" s="52"/>
      <c r="IBT99" s="52"/>
      <c r="IBU99" s="52"/>
      <c r="IBV99" s="52"/>
      <c r="IBW99" s="52"/>
      <c r="IBX99" s="52"/>
      <c r="IBY99" s="52"/>
      <c r="IBZ99" s="52"/>
      <c r="ICA99" s="52"/>
      <c r="ICB99" s="52"/>
      <c r="ICC99" s="52"/>
      <c r="ICD99" s="52"/>
      <c r="ICE99" s="52"/>
      <c r="ICF99" s="52"/>
      <c r="ICG99" s="52"/>
      <c r="ICH99" s="52"/>
      <c r="ICI99" s="52"/>
      <c r="ICJ99" s="52"/>
      <c r="ICK99" s="52"/>
      <c r="ICL99" s="52"/>
      <c r="ICM99" s="52"/>
      <c r="ICN99" s="52"/>
      <c r="ICO99" s="52"/>
      <c r="ICP99" s="52"/>
      <c r="ICQ99" s="52"/>
      <c r="ICR99" s="52"/>
      <c r="ICS99" s="52"/>
      <c r="ICT99" s="52"/>
      <c r="ICU99" s="52"/>
      <c r="ICV99" s="52"/>
      <c r="ICW99" s="52"/>
      <c r="ICX99" s="52"/>
      <c r="ICY99" s="52"/>
      <c r="ICZ99" s="52"/>
      <c r="IDA99" s="52"/>
      <c r="IDB99" s="52"/>
      <c r="IDC99" s="52"/>
      <c r="IDD99" s="52"/>
      <c r="IDE99" s="52"/>
      <c r="IDF99" s="52"/>
      <c r="IDG99" s="52"/>
      <c r="IDH99" s="52"/>
      <c r="IDI99" s="52"/>
      <c r="IDJ99" s="52"/>
      <c r="IDK99" s="52"/>
      <c r="IDL99" s="52"/>
      <c r="IDM99" s="52"/>
      <c r="IDN99" s="52"/>
      <c r="IDO99" s="52"/>
      <c r="IDP99" s="52"/>
      <c r="IDQ99" s="52"/>
      <c r="IDR99" s="52"/>
      <c r="IDS99" s="52"/>
      <c r="IDT99" s="52"/>
      <c r="IDU99" s="52"/>
      <c r="IDV99" s="52"/>
      <c r="IDW99" s="52"/>
      <c r="IDX99" s="52"/>
      <c r="IDY99" s="52"/>
      <c r="IDZ99" s="52"/>
      <c r="IEA99" s="52"/>
      <c r="IEB99" s="52"/>
      <c r="IEC99" s="52"/>
      <c r="IED99" s="52"/>
      <c r="IEE99" s="52"/>
      <c r="IEF99" s="52"/>
      <c r="IEG99" s="52"/>
      <c r="IEH99" s="52"/>
      <c r="IEI99" s="52"/>
      <c r="IEJ99" s="52"/>
      <c r="IEK99" s="52"/>
      <c r="IEL99" s="52"/>
      <c r="IEM99" s="52"/>
      <c r="IEN99" s="52"/>
      <c r="IEO99" s="52"/>
      <c r="IEP99" s="52"/>
      <c r="IEQ99" s="52"/>
      <c r="IER99" s="52"/>
      <c r="IES99" s="52"/>
      <c r="IET99" s="52"/>
      <c r="IEU99" s="52"/>
      <c r="IEV99" s="52"/>
      <c r="IEW99" s="52"/>
      <c r="IEX99" s="52"/>
      <c r="IEY99" s="52"/>
      <c r="IEZ99" s="52"/>
      <c r="IFA99" s="52"/>
      <c r="IFB99" s="52"/>
      <c r="IFC99" s="52"/>
      <c r="IFD99" s="52"/>
      <c r="IFE99" s="52"/>
      <c r="IFF99" s="52"/>
      <c r="IFG99" s="52"/>
      <c r="IFH99" s="52"/>
      <c r="IFI99" s="52"/>
      <c r="IFJ99" s="52"/>
      <c r="IFK99" s="52"/>
      <c r="IFL99" s="52"/>
      <c r="IFM99" s="52"/>
      <c r="IFN99" s="52"/>
      <c r="IFO99" s="52"/>
      <c r="IFP99" s="52"/>
      <c r="IFQ99" s="52"/>
      <c r="IFR99" s="52"/>
      <c r="IFS99" s="52"/>
      <c r="IFT99" s="52"/>
      <c r="IFU99" s="52"/>
      <c r="IFV99" s="52"/>
      <c r="IFW99" s="52"/>
      <c r="IFX99" s="52"/>
      <c r="IFY99" s="52"/>
      <c r="IFZ99" s="52"/>
      <c r="IGA99" s="52"/>
      <c r="IGB99" s="52"/>
      <c r="IGC99" s="52"/>
      <c r="IGD99" s="52"/>
      <c r="IGE99" s="52"/>
      <c r="IGF99" s="52"/>
      <c r="IGG99" s="52"/>
      <c r="IGH99" s="52"/>
      <c r="IGI99" s="52"/>
      <c r="IGJ99" s="52"/>
      <c r="IGK99" s="52"/>
      <c r="IGL99" s="52"/>
      <c r="IGM99" s="52"/>
      <c r="IGN99" s="52"/>
      <c r="IGO99" s="52"/>
      <c r="IGP99" s="52"/>
      <c r="IGQ99" s="52"/>
      <c r="IGR99" s="52"/>
      <c r="IGS99" s="52"/>
      <c r="IGT99" s="52"/>
      <c r="IGU99" s="52"/>
      <c r="IGV99" s="52"/>
      <c r="IGW99" s="52"/>
      <c r="IGX99" s="52"/>
      <c r="IGY99" s="52"/>
      <c r="IGZ99" s="52"/>
      <c r="IHA99" s="52"/>
      <c r="IHB99" s="52"/>
      <c r="IHC99" s="52"/>
      <c r="IHD99" s="52"/>
      <c r="IHE99" s="52"/>
      <c r="IHF99" s="52"/>
      <c r="IHG99" s="52"/>
      <c r="IHH99" s="52"/>
      <c r="IHI99" s="52"/>
      <c r="IHJ99" s="52"/>
      <c r="IHK99" s="52"/>
      <c r="IHL99" s="52"/>
      <c r="IHM99" s="52"/>
      <c r="IHN99" s="52"/>
      <c r="IHO99" s="52"/>
      <c r="IHP99" s="52"/>
      <c r="IHQ99" s="52"/>
      <c r="IHR99" s="52"/>
      <c r="IHS99" s="52"/>
      <c r="IHT99" s="52"/>
      <c r="IHU99" s="52"/>
      <c r="IHV99" s="52"/>
      <c r="IHW99" s="52"/>
      <c r="IHX99" s="52"/>
      <c r="IHY99" s="52"/>
      <c r="IHZ99" s="52"/>
      <c r="IIA99" s="52"/>
      <c r="IIB99" s="52"/>
      <c r="IIC99" s="52"/>
      <c r="IID99" s="52"/>
      <c r="IIE99" s="52"/>
      <c r="IIF99" s="52"/>
      <c r="IIG99" s="52"/>
      <c r="IIH99" s="52"/>
      <c r="III99" s="52"/>
      <c r="IIJ99" s="52"/>
      <c r="IIK99" s="52"/>
      <c r="IIL99" s="52"/>
      <c r="IIM99" s="52"/>
      <c r="IIN99" s="52"/>
      <c r="IIO99" s="52"/>
      <c r="IIP99" s="52"/>
      <c r="IIQ99" s="52"/>
      <c r="IIR99" s="52"/>
      <c r="IIS99" s="52"/>
      <c r="IIT99" s="52"/>
      <c r="IIU99" s="52"/>
      <c r="IIV99" s="52"/>
      <c r="IIW99" s="52"/>
      <c r="IIX99" s="52"/>
      <c r="IIY99" s="52"/>
      <c r="IIZ99" s="52"/>
      <c r="IJA99" s="52"/>
      <c r="IJB99" s="52"/>
      <c r="IJC99" s="52"/>
      <c r="IJD99" s="52"/>
      <c r="IJE99" s="52"/>
      <c r="IJF99" s="52"/>
      <c r="IJG99" s="52"/>
      <c r="IJH99" s="52"/>
      <c r="IJI99" s="52"/>
      <c r="IJJ99" s="52"/>
      <c r="IJK99" s="52"/>
      <c r="IJL99" s="52"/>
      <c r="IJM99" s="52"/>
      <c r="IJN99" s="52"/>
      <c r="IJO99" s="52"/>
      <c r="IJP99" s="52"/>
      <c r="IJQ99" s="52"/>
      <c r="IJR99" s="52"/>
      <c r="IJS99" s="52"/>
      <c r="IJT99" s="52"/>
      <c r="IJU99" s="52"/>
      <c r="IJV99" s="52"/>
      <c r="IJW99" s="52"/>
      <c r="IJX99" s="52"/>
      <c r="IJY99" s="52"/>
      <c r="IJZ99" s="52"/>
      <c r="IKA99" s="52"/>
      <c r="IKB99" s="52"/>
      <c r="IKC99" s="52"/>
      <c r="IKD99" s="52"/>
      <c r="IKE99" s="52"/>
      <c r="IKF99" s="52"/>
      <c r="IKG99" s="52"/>
      <c r="IKH99" s="52"/>
      <c r="IKI99" s="52"/>
      <c r="IKJ99" s="52"/>
      <c r="IKK99" s="52"/>
      <c r="IKL99" s="52"/>
      <c r="IKM99" s="52"/>
      <c r="IKN99" s="52"/>
      <c r="IKO99" s="52"/>
      <c r="IKP99" s="52"/>
      <c r="IKQ99" s="52"/>
      <c r="IKR99" s="52"/>
      <c r="IKS99" s="52"/>
      <c r="IKT99" s="52"/>
      <c r="IKU99" s="52"/>
      <c r="IKV99" s="52"/>
      <c r="IKW99" s="52"/>
      <c r="IKX99" s="52"/>
      <c r="IKY99" s="52"/>
      <c r="IKZ99" s="52"/>
      <c r="ILA99" s="52"/>
      <c r="ILB99" s="52"/>
      <c r="ILC99" s="52"/>
      <c r="ILD99" s="52"/>
      <c r="ILE99" s="52"/>
      <c r="ILF99" s="52"/>
      <c r="ILG99" s="52"/>
      <c r="ILH99" s="52"/>
      <c r="ILI99" s="52"/>
      <c r="ILJ99" s="52"/>
      <c r="ILK99" s="52"/>
      <c r="ILL99" s="52"/>
      <c r="ILM99" s="52"/>
      <c r="ILN99" s="52"/>
      <c r="ILO99" s="52"/>
      <c r="ILP99" s="52"/>
      <c r="ILQ99" s="52"/>
      <c r="ILR99" s="52"/>
      <c r="ILS99" s="52"/>
      <c r="ILT99" s="52"/>
      <c r="ILU99" s="52"/>
      <c r="ILV99" s="52"/>
      <c r="ILW99" s="52"/>
      <c r="ILX99" s="52"/>
      <c r="ILY99" s="52"/>
      <c r="ILZ99" s="52"/>
      <c r="IMA99" s="52"/>
      <c r="IMB99" s="52"/>
      <c r="IMC99" s="52"/>
      <c r="IMD99" s="52"/>
      <c r="IME99" s="52"/>
      <c r="IMF99" s="52"/>
      <c r="IMG99" s="52"/>
      <c r="IMH99" s="52"/>
      <c r="IMI99" s="52"/>
      <c r="IMJ99" s="52"/>
      <c r="IMK99" s="52"/>
      <c r="IML99" s="52"/>
      <c r="IMM99" s="52"/>
      <c r="IMN99" s="52"/>
      <c r="IMO99" s="52"/>
      <c r="IMP99" s="52"/>
      <c r="IMQ99" s="52"/>
      <c r="IMR99" s="52"/>
      <c r="IMS99" s="52"/>
      <c r="IMT99" s="52"/>
      <c r="IMU99" s="52"/>
      <c r="IMV99" s="52"/>
      <c r="IMW99" s="52"/>
      <c r="IMX99" s="52"/>
      <c r="IMY99" s="52"/>
      <c r="IMZ99" s="52"/>
      <c r="INA99" s="52"/>
      <c r="INB99" s="52"/>
      <c r="INC99" s="52"/>
      <c r="IND99" s="52"/>
      <c r="INE99" s="52"/>
      <c r="INF99" s="52"/>
      <c r="ING99" s="52"/>
      <c r="INH99" s="52"/>
      <c r="INI99" s="52"/>
      <c r="INJ99" s="52"/>
      <c r="INK99" s="52"/>
      <c r="INL99" s="52"/>
      <c r="INM99" s="52"/>
      <c r="INN99" s="52"/>
      <c r="INO99" s="52"/>
      <c r="INP99" s="52"/>
      <c r="INQ99" s="52"/>
      <c r="INR99" s="52"/>
      <c r="INS99" s="52"/>
      <c r="INT99" s="52"/>
      <c r="INU99" s="52"/>
      <c r="INV99" s="52"/>
      <c r="INW99" s="52"/>
      <c r="INX99" s="52"/>
      <c r="INY99" s="52"/>
      <c r="INZ99" s="52"/>
      <c r="IOA99" s="52"/>
      <c r="IOB99" s="52"/>
      <c r="IOC99" s="52"/>
      <c r="IOD99" s="52"/>
      <c r="IOE99" s="52"/>
      <c r="IOF99" s="52"/>
      <c r="IOG99" s="52"/>
      <c r="IOH99" s="52"/>
      <c r="IOI99" s="52"/>
      <c r="IOJ99" s="52"/>
      <c r="IOK99" s="52"/>
      <c r="IOL99" s="52"/>
      <c r="IOM99" s="52"/>
      <c r="ION99" s="52"/>
      <c r="IOO99" s="52"/>
      <c r="IOP99" s="52"/>
      <c r="IOQ99" s="52"/>
      <c r="IOR99" s="52"/>
      <c r="IOS99" s="52"/>
      <c r="IOT99" s="52"/>
      <c r="IOU99" s="52"/>
      <c r="IOV99" s="52"/>
      <c r="IOW99" s="52"/>
      <c r="IOX99" s="52"/>
      <c r="IOY99" s="52"/>
      <c r="IOZ99" s="52"/>
      <c r="IPA99" s="52"/>
      <c r="IPB99" s="52"/>
      <c r="IPC99" s="52"/>
      <c r="IPD99" s="52"/>
      <c r="IPE99" s="52"/>
      <c r="IPF99" s="52"/>
      <c r="IPG99" s="52"/>
      <c r="IPH99" s="52"/>
      <c r="IPI99" s="52"/>
      <c r="IPJ99" s="52"/>
      <c r="IPK99" s="52"/>
      <c r="IPL99" s="52"/>
      <c r="IPM99" s="52"/>
      <c r="IPN99" s="52"/>
      <c r="IPO99" s="52"/>
      <c r="IPP99" s="52"/>
      <c r="IPQ99" s="52"/>
      <c r="IPR99" s="52"/>
      <c r="IPS99" s="52"/>
      <c r="IPT99" s="52"/>
      <c r="IPU99" s="52"/>
      <c r="IPV99" s="52"/>
      <c r="IPW99" s="52"/>
      <c r="IPX99" s="52"/>
      <c r="IPY99" s="52"/>
      <c r="IPZ99" s="52"/>
      <c r="IQA99" s="52"/>
      <c r="IQB99" s="52"/>
      <c r="IQC99" s="52"/>
      <c r="IQD99" s="52"/>
      <c r="IQE99" s="52"/>
      <c r="IQF99" s="52"/>
      <c r="IQG99" s="52"/>
      <c r="IQH99" s="52"/>
      <c r="IQI99" s="52"/>
      <c r="IQJ99" s="52"/>
      <c r="IQK99" s="52"/>
      <c r="IQL99" s="52"/>
      <c r="IQM99" s="52"/>
      <c r="IQN99" s="52"/>
      <c r="IQO99" s="52"/>
      <c r="IQP99" s="52"/>
      <c r="IQQ99" s="52"/>
      <c r="IQR99" s="52"/>
      <c r="IQS99" s="52"/>
      <c r="IQT99" s="52"/>
      <c r="IQU99" s="52"/>
      <c r="IQV99" s="52"/>
      <c r="IQW99" s="52"/>
      <c r="IQX99" s="52"/>
      <c r="IQY99" s="52"/>
      <c r="IQZ99" s="52"/>
      <c r="IRA99" s="52"/>
      <c r="IRB99" s="52"/>
      <c r="IRC99" s="52"/>
      <c r="IRD99" s="52"/>
      <c r="IRE99" s="52"/>
      <c r="IRF99" s="52"/>
      <c r="IRG99" s="52"/>
      <c r="IRH99" s="52"/>
      <c r="IRI99" s="52"/>
      <c r="IRJ99" s="52"/>
      <c r="IRK99" s="52"/>
      <c r="IRL99" s="52"/>
      <c r="IRM99" s="52"/>
      <c r="IRN99" s="52"/>
      <c r="IRO99" s="52"/>
      <c r="IRP99" s="52"/>
      <c r="IRQ99" s="52"/>
      <c r="IRR99" s="52"/>
      <c r="IRS99" s="52"/>
      <c r="IRT99" s="52"/>
      <c r="IRU99" s="52"/>
      <c r="IRV99" s="52"/>
      <c r="IRW99" s="52"/>
      <c r="IRX99" s="52"/>
      <c r="IRY99" s="52"/>
      <c r="IRZ99" s="52"/>
      <c r="ISA99" s="52"/>
      <c r="ISB99" s="52"/>
      <c r="ISC99" s="52"/>
      <c r="ISD99" s="52"/>
      <c r="ISE99" s="52"/>
      <c r="ISF99" s="52"/>
      <c r="ISG99" s="52"/>
      <c r="ISH99" s="52"/>
      <c r="ISI99" s="52"/>
      <c r="ISJ99" s="52"/>
      <c r="ISK99" s="52"/>
      <c r="ISL99" s="52"/>
      <c r="ISM99" s="52"/>
      <c r="ISN99" s="52"/>
      <c r="ISO99" s="52"/>
      <c r="ISP99" s="52"/>
      <c r="ISQ99" s="52"/>
      <c r="ISR99" s="52"/>
      <c r="ISS99" s="52"/>
      <c r="IST99" s="52"/>
      <c r="ISU99" s="52"/>
      <c r="ISV99" s="52"/>
      <c r="ISW99" s="52"/>
      <c r="ISX99" s="52"/>
      <c r="ISY99" s="52"/>
      <c r="ISZ99" s="52"/>
      <c r="ITA99" s="52"/>
      <c r="ITB99" s="52"/>
      <c r="ITC99" s="52"/>
      <c r="ITD99" s="52"/>
      <c r="ITE99" s="52"/>
      <c r="ITF99" s="52"/>
      <c r="ITG99" s="52"/>
      <c r="ITH99" s="52"/>
      <c r="ITI99" s="52"/>
      <c r="ITJ99" s="52"/>
      <c r="ITK99" s="52"/>
      <c r="ITL99" s="52"/>
      <c r="ITM99" s="52"/>
      <c r="ITN99" s="52"/>
      <c r="ITO99" s="52"/>
      <c r="ITP99" s="52"/>
      <c r="ITQ99" s="52"/>
      <c r="ITR99" s="52"/>
      <c r="ITS99" s="52"/>
      <c r="ITT99" s="52"/>
      <c r="ITU99" s="52"/>
      <c r="ITV99" s="52"/>
      <c r="ITW99" s="52"/>
      <c r="ITX99" s="52"/>
      <c r="ITY99" s="52"/>
      <c r="ITZ99" s="52"/>
      <c r="IUA99" s="52"/>
      <c r="IUB99" s="52"/>
      <c r="IUC99" s="52"/>
      <c r="IUD99" s="52"/>
      <c r="IUE99" s="52"/>
      <c r="IUF99" s="52"/>
      <c r="IUG99" s="52"/>
      <c r="IUH99" s="52"/>
      <c r="IUI99" s="52"/>
      <c r="IUJ99" s="52"/>
      <c r="IUK99" s="52"/>
      <c r="IUL99" s="52"/>
      <c r="IUM99" s="52"/>
      <c r="IUN99" s="52"/>
      <c r="IUO99" s="52"/>
      <c r="IUP99" s="52"/>
      <c r="IUQ99" s="52"/>
      <c r="IUR99" s="52"/>
      <c r="IUS99" s="52"/>
      <c r="IUT99" s="52"/>
      <c r="IUU99" s="52"/>
      <c r="IUV99" s="52"/>
      <c r="IUW99" s="52"/>
      <c r="IUX99" s="52"/>
      <c r="IUY99" s="52"/>
      <c r="IUZ99" s="52"/>
      <c r="IVA99" s="52"/>
      <c r="IVB99" s="52"/>
      <c r="IVC99" s="52"/>
      <c r="IVD99" s="52"/>
      <c r="IVE99" s="52"/>
      <c r="IVF99" s="52"/>
      <c r="IVG99" s="52"/>
      <c r="IVH99" s="52"/>
      <c r="IVI99" s="52"/>
      <c r="IVJ99" s="52"/>
      <c r="IVK99" s="52"/>
      <c r="IVL99" s="52"/>
      <c r="IVM99" s="52"/>
      <c r="IVN99" s="52"/>
      <c r="IVO99" s="52"/>
      <c r="IVP99" s="52"/>
      <c r="IVQ99" s="52"/>
      <c r="IVR99" s="52"/>
      <c r="IVS99" s="52"/>
      <c r="IVT99" s="52"/>
      <c r="IVU99" s="52"/>
      <c r="IVV99" s="52"/>
      <c r="IVW99" s="52"/>
      <c r="IVX99" s="52"/>
      <c r="IVY99" s="52"/>
      <c r="IVZ99" s="52"/>
      <c r="IWA99" s="52"/>
      <c r="IWB99" s="52"/>
      <c r="IWC99" s="52"/>
      <c r="IWD99" s="52"/>
      <c r="IWE99" s="52"/>
      <c r="IWF99" s="52"/>
      <c r="IWG99" s="52"/>
      <c r="IWH99" s="52"/>
      <c r="IWI99" s="52"/>
      <c r="IWJ99" s="52"/>
      <c r="IWK99" s="52"/>
      <c r="IWL99" s="52"/>
      <c r="IWM99" s="52"/>
      <c r="IWN99" s="52"/>
      <c r="IWO99" s="52"/>
      <c r="IWP99" s="52"/>
      <c r="IWQ99" s="52"/>
      <c r="IWR99" s="52"/>
      <c r="IWS99" s="52"/>
      <c r="IWT99" s="52"/>
      <c r="IWU99" s="52"/>
      <c r="IWV99" s="52"/>
      <c r="IWW99" s="52"/>
      <c r="IWX99" s="52"/>
      <c r="IWY99" s="52"/>
      <c r="IWZ99" s="52"/>
      <c r="IXA99" s="52"/>
      <c r="IXB99" s="52"/>
      <c r="IXC99" s="52"/>
      <c r="IXD99" s="52"/>
      <c r="IXE99" s="52"/>
      <c r="IXF99" s="52"/>
      <c r="IXG99" s="52"/>
      <c r="IXH99" s="52"/>
      <c r="IXI99" s="52"/>
      <c r="IXJ99" s="52"/>
      <c r="IXK99" s="52"/>
      <c r="IXL99" s="52"/>
      <c r="IXM99" s="52"/>
      <c r="IXN99" s="52"/>
      <c r="IXO99" s="52"/>
      <c r="IXP99" s="52"/>
      <c r="IXQ99" s="52"/>
      <c r="IXR99" s="52"/>
      <c r="IXS99" s="52"/>
      <c r="IXT99" s="52"/>
      <c r="IXU99" s="52"/>
      <c r="IXV99" s="52"/>
      <c r="IXW99" s="52"/>
      <c r="IXX99" s="52"/>
      <c r="IXY99" s="52"/>
      <c r="IXZ99" s="52"/>
      <c r="IYA99" s="52"/>
      <c r="IYB99" s="52"/>
      <c r="IYC99" s="52"/>
      <c r="IYD99" s="52"/>
      <c r="IYE99" s="52"/>
      <c r="IYF99" s="52"/>
      <c r="IYG99" s="52"/>
      <c r="IYH99" s="52"/>
      <c r="IYI99" s="52"/>
      <c r="IYJ99" s="52"/>
      <c r="IYK99" s="52"/>
      <c r="IYL99" s="52"/>
      <c r="IYM99" s="52"/>
      <c r="IYN99" s="52"/>
      <c r="IYO99" s="52"/>
      <c r="IYP99" s="52"/>
      <c r="IYQ99" s="52"/>
      <c r="IYR99" s="52"/>
      <c r="IYS99" s="52"/>
      <c r="IYT99" s="52"/>
      <c r="IYU99" s="52"/>
      <c r="IYV99" s="52"/>
      <c r="IYW99" s="52"/>
      <c r="IYX99" s="52"/>
      <c r="IYY99" s="52"/>
      <c r="IYZ99" s="52"/>
      <c r="IZA99" s="52"/>
      <c r="IZB99" s="52"/>
      <c r="IZC99" s="52"/>
      <c r="IZD99" s="52"/>
      <c r="IZE99" s="52"/>
      <c r="IZF99" s="52"/>
      <c r="IZG99" s="52"/>
      <c r="IZH99" s="52"/>
      <c r="IZI99" s="52"/>
      <c r="IZJ99" s="52"/>
      <c r="IZK99" s="52"/>
      <c r="IZL99" s="52"/>
      <c r="IZM99" s="52"/>
      <c r="IZN99" s="52"/>
      <c r="IZO99" s="52"/>
      <c r="IZP99" s="52"/>
      <c r="IZQ99" s="52"/>
      <c r="IZR99" s="52"/>
      <c r="IZS99" s="52"/>
      <c r="IZT99" s="52"/>
      <c r="IZU99" s="52"/>
      <c r="IZV99" s="52"/>
      <c r="IZW99" s="52"/>
      <c r="IZX99" s="52"/>
      <c r="IZY99" s="52"/>
      <c r="IZZ99" s="52"/>
      <c r="JAA99" s="52"/>
      <c r="JAB99" s="52"/>
      <c r="JAC99" s="52"/>
      <c r="JAD99" s="52"/>
      <c r="JAE99" s="52"/>
      <c r="JAF99" s="52"/>
      <c r="JAG99" s="52"/>
      <c r="JAH99" s="52"/>
      <c r="JAI99" s="52"/>
      <c r="JAJ99" s="52"/>
      <c r="JAK99" s="52"/>
      <c r="JAL99" s="52"/>
      <c r="JAM99" s="52"/>
      <c r="JAN99" s="52"/>
      <c r="JAO99" s="52"/>
      <c r="JAP99" s="52"/>
      <c r="JAQ99" s="52"/>
      <c r="JAR99" s="52"/>
      <c r="JAS99" s="52"/>
      <c r="JAT99" s="52"/>
      <c r="JAU99" s="52"/>
      <c r="JAV99" s="52"/>
      <c r="JAW99" s="52"/>
      <c r="JAX99" s="52"/>
      <c r="JAY99" s="52"/>
      <c r="JAZ99" s="52"/>
      <c r="JBA99" s="52"/>
      <c r="JBB99" s="52"/>
      <c r="JBC99" s="52"/>
      <c r="JBD99" s="52"/>
      <c r="JBE99" s="52"/>
      <c r="JBF99" s="52"/>
      <c r="JBG99" s="52"/>
      <c r="JBH99" s="52"/>
      <c r="JBI99" s="52"/>
      <c r="JBJ99" s="52"/>
      <c r="JBK99" s="52"/>
      <c r="JBL99" s="52"/>
      <c r="JBM99" s="52"/>
      <c r="JBN99" s="52"/>
      <c r="JBO99" s="52"/>
      <c r="JBP99" s="52"/>
      <c r="JBQ99" s="52"/>
      <c r="JBR99" s="52"/>
      <c r="JBS99" s="52"/>
      <c r="JBT99" s="52"/>
      <c r="JBU99" s="52"/>
      <c r="JBV99" s="52"/>
      <c r="JBW99" s="52"/>
      <c r="JBX99" s="52"/>
      <c r="JBY99" s="52"/>
      <c r="JBZ99" s="52"/>
      <c r="JCA99" s="52"/>
      <c r="JCB99" s="52"/>
      <c r="JCC99" s="52"/>
      <c r="JCD99" s="52"/>
      <c r="JCE99" s="52"/>
      <c r="JCF99" s="52"/>
      <c r="JCG99" s="52"/>
      <c r="JCH99" s="52"/>
      <c r="JCI99" s="52"/>
      <c r="JCJ99" s="52"/>
      <c r="JCK99" s="52"/>
      <c r="JCL99" s="52"/>
      <c r="JCM99" s="52"/>
      <c r="JCN99" s="52"/>
      <c r="JCO99" s="52"/>
      <c r="JCP99" s="52"/>
      <c r="JCQ99" s="52"/>
      <c r="JCR99" s="52"/>
      <c r="JCS99" s="52"/>
      <c r="JCT99" s="52"/>
      <c r="JCU99" s="52"/>
      <c r="JCV99" s="52"/>
      <c r="JCW99" s="52"/>
      <c r="JCX99" s="52"/>
      <c r="JCY99" s="52"/>
      <c r="JCZ99" s="52"/>
      <c r="JDA99" s="52"/>
      <c r="JDB99" s="52"/>
      <c r="JDC99" s="52"/>
      <c r="JDD99" s="52"/>
      <c r="JDE99" s="52"/>
      <c r="JDF99" s="52"/>
      <c r="JDG99" s="52"/>
      <c r="JDH99" s="52"/>
      <c r="JDI99" s="52"/>
      <c r="JDJ99" s="52"/>
      <c r="JDK99" s="52"/>
      <c r="JDL99" s="52"/>
      <c r="JDM99" s="52"/>
      <c r="JDN99" s="52"/>
      <c r="JDO99" s="52"/>
      <c r="JDP99" s="52"/>
      <c r="JDQ99" s="52"/>
      <c r="JDR99" s="52"/>
      <c r="JDS99" s="52"/>
      <c r="JDT99" s="52"/>
      <c r="JDU99" s="52"/>
      <c r="JDV99" s="52"/>
      <c r="JDW99" s="52"/>
      <c r="JDX99" s="52"/>
      <c r="JDY99" s="52"/>
      <c r="JDZ99" s="52"/>
      <c r="JEA99" s="52"/>
      <c r="JEB99" s="52"/>
      <c r="JEC99" s="52"/>
      <c r="JED99" s="52"/>
      <c r="JEE99" s="52"/>
      <c r="JEF99" s="52"/>
      <c r="JEG99" s="52"/>
      <c r="JEH99" s="52"/>
      <c r="JEI99" s="52"/>
      <c r="JEJ99" s="52"/>
      <c r="JEK99" s="52"/>
      <c r="JEL99" s="52"/>
      <c r="JEM99" s="52"/>
      <c r="JEN99" s="52"/>
      <c r="JEO99" s="52"/>
      <c r="JEP99" s="52"/>
      <c r="JEQ99" s="52"/>
      <c r="JER99" s="52"/>
      <c r="JES99" s="52"/>
      <c r="JET99" s="52"/>
      <c r="JEU99" s="52"/>
      <c r="JEV99" s="52"/>
      <c r="JEW99" s="52"/>
      <c r="JEX99" s="52"/>
      <c r="JEY99" s="52"/>
      <c r="JEZ99" s="52"/>
      <c r="JFA99" s="52"/>
      <c r="JFB99" s="52"/>
      <c r="JFC99" s="52"/>
      <c r="JFD99" s="52"/>
      <c r="JFE99" s="52"/>
      <c r="JFF99" s="52"/>
      <c r="JFG99" s="52"/>
      <c r="JFH99" s="52"/>
      <c r="JFI99" s="52"/>
      <c r="JFJ99" s="52"/>
      <c r="JFK99" s="52"/>
      <c r="JFL99" s="52"/>
      <c r="JFM99" s="52"/>
      <c r="JFN99" s="52"/>
      <c r="JFO99" s="52"/>
      <c r="JFP99" s="52"/>
      <c r="JFQ99" s="52"/>
      <c r="JFR99" s="52"/>
      <c r="JFS99" s="52"/>
      <c r="JFT99" s="52"/>
      <c r="JFU99" s="52"/>
      <c r="JFV99" s="52"/>
      <c r="JFW99" s="52"/>
      <c r="JFX99" s="52"/>
      <c r="JFY99" s="52"/>
      <c r="JFZ99" s="52"/>
      <c r="JGA99" s="52"/>
      <c r="JGB99" s="52"/>
      <c r="JGC99" s="52"/>
      <c r="JGD99" s="52"/>
      <c r="JGE99" s="52"/>
      <c r="JGF99" s="52"/>
      <c r="JGG99" s="52"/>
      <c r="JGH99" s="52"/>
      <c r="JGI99" s="52"/>
      <c r="JGJ99" s="52"/>
      <c r="JGK99" s="52"/>
      <c r="JGL99" s="52"/>
      <c r="JGM99" s="52"/>
      <c r="JGN99" s="52"/>
      <c r="JGO99" s="52"/>
      <c r="JGP99" s="52"/>
      <c r="JGQ99" s="52"/>
      <c r="JGR99" s="52"/>
      <c r="JGS99" s="52"/>
      <c r="JGT99" s="52"/>
      <c r="JGU99" s="52"/>
      <c r="JGV99" s="52"/>
      <c r="JGW99" s="52"/>
      <c r="JGX99" s="52"/>
      <c r="JGY99" s="52"/>
      <c r="JGZ99" s="52"/>
      <c r="JHA99" s="52"/>
      <c r="JHB99" s="52"/>
      <c r="JHC99" s="52"/>
      <c r="JHD99" s="52"/>
      <c r="JHE99" s="52"/>
      <c r="JHF99" s="52"/>
      <c r="JHG99" s="52"/>
      <c r="JHH99" s="52"/>
      <c r="JHI99" s="52"/>
      <c r="JHJ99" s="52"/>
      <c r="JHK99" s="52"/>
      <c r="JHL99" s="52"/>
      <c r="JHM99" s="52"/>
      <c r="JHN99" s="52"/>
      <c r="JHO99" s="52"/>
      <c r="JHP99" s="52"/>
      <c r="JHQ99" s="52"/>
      <c r="JHR99" s="52"/>
      <c r="JHS99" s="52"/>
      <c r="JHT99" s="52"/>
      <c r="JHU99" s="52"/>
      <c r="JHV99" s="52"/>
      <c r="JHW99" s="52"/>
      <c r="JHX99" s="52"/>
      <c r="JHY99" s="52"/>
      <c r="JHZ99" s="52"/>
      <c r="JIA99" s="52"/>
      <c r="JIB99" s="52"/>
      <c r="JIC99" s="52"/>
      <c r="JID99" s="52"/>
      <c r="JIE99" s="52"/>
      <c r="JIF99" s="52"/>
      <c r="JIG99" s="52"/>
      <c r="JIH99" s="52"/>
      <c r="JII99" s="52"/>
      <c r="JIJ99" s="52"/>
      <c r="JIK99" s="52"/>
      <c r="JIL99" s="52"/>
      <c r="JIM99" s="52"/>
      <c r="JIN99" s="52"/>
      <c r="JIO99" s="52"/>
      <c r="JIP99" s="52"/>
      <c r="JIQ99" s="52"/>
      <c r="JIR99" s="52"/>
      <c r="JIS99" s="52"/>
      <c r="JIT99" s="52"/>
      <c r="JIU99" s="52"/>
      <c r="JIV99" s="52"/>
      <c r="JIW99" s="52"/>
      <c r="JIX99" s="52"/>
      <c r="JIY99" s="52"/>
      <c r="JIZ99" s="52"/>
      <c r="JJA99" s="52"/>
      <c r="JJB99" s="52"/>
      <c r="JJC99" s="52"/>
      <c r="JJD99" s="52"/>
      <c r="JJE99" s="52"/>
      <c r="JJF99" s="52"/>
      <c r="JJG99" s="52"/>
      <c r="JJH99" s="52"/>
      <c r="JJI99" s="52"/>
      <c r="JJJ99" s="52"/>
      <c r="JJK99" s="52"/>
      <c r="JJL99" s="52"/>
      <c r="JJM99" s="52"/>
      <c r="JJN99" s="52"/>
      <c r="JJO99" s="52"/>
      <c r="JJP99" s="52"/>
      <c r="JJQ99" s="52"/>
      <c r="JJR99" s="52"/>
      <c r="JJS99" s="52"/>
      <c r="JJT99" s="52"/>
      <c r="JJU99" s="52"/>
      <c r="JJV99" s="52"/>
      <c r="JJW99" s="52"/>
      <c r="JJX99" s="52"/>
      <c r="JJY99" s="52"/>
      <c r="JJZ99" s="52"/>
      <c r="JKA99" s="52"/>
      <c r="JKB99" s="52"/>
      <c r="JKC99" s="52"/>
      <c r="JKD99" s="52"/>
      <c r="JKE99" s="52"/>
      <c r="JKF99" s="52"/>
      <c r="JKG99" s="52"/>
      <c r="JKH99" s="52"/>
      <c r="JKI99" s="52"/>
      <c r="JKJ99" s="52"/>
      <c r="JKK99" s="52"/>
      <c r="JKL99" s="52"/>
      <c r="JKM99" s="52"/>
      <c r="JKN99" s="52"/>
      <c r="JKO99" s="52"/>
      <c r="JKP99" s="52"/>
      <c r="JKQ99" s="52"/>
      <c r="JKR99" s="52"/>
      <c r="JKS99" s="52"/>
      <c r="JKT99" s="52"/>
      <c r="JKU99" s="52"/>
      <c r="JKV99" s="52"/>
      <c r="JKW99" s="52"/>
      <c r="JKX99" s="52"/>
      <c r="JKY99" s="52"/>
      <c r="JKZ99" s="52"/>
      <c r="JLA99" s="52"/>
      <c r="JLB99" s="52"/>
      <c r="JLC99" s="52"/>
      <c r="JLD99" s="52"/>
      <c r="JLE99" s="52"/>
      <c r="JLF99" s="52"/>
      <c r="JLG99" s="52"/>
      <c r="JLH99" s="52"/>
      <c r="JLI99" s="52"/>
      <c r="JLJ99" s="52"/>
      <c r="JLK99" s="52"/>
      <c r="JLL99" s="52"/>
      <c r="JLM99" s="52"/>
      <c r="JLN99" s="52"/>
      <c r="JLO99" s="52"/>
      <c r="JLP99" s="52"/>
      <c r="JLQ99" s="52"/>
      <c r="JLR99" s="52"/>
      <c r="JLS99" s="52"/>
      <c r="JLT99" s="52"/>
      <c r="JLU99" s="52"/>
      <c r="JLV99" s="52"/>
      <c r="JLW99" s="52"/>
      <c r="JLX99" s="52"/>
      <c r="JLY99" s="52"/>
      <c r="JLZ99" s="52"/>
      <c r="JMA99" s="52"/>
      <c r="JMB99" s="52"/>
      <c r="JMC99" s="52"/>
      <c r="JMD99" s="52"/>
      <c r="JME99" s="52"/>
      <c r="JMF99" s="52"/>
      <c r="JMG99" s="52"/>
      <c r="JMH99" s="52"/>
      <c r="JMI99" s="52"/>
      <c r="JMJ99" s="52"/>
      <c r="JMK99" s="52"/>
      <c r="JML99" s="52"/>
      <c r="JMM99" s="52"/>
      <c r="JMN99" s="52"/>
      <c r="JMO99" s="52"/>
      <c r="JMP99" s="52"/>
      <c r="JMQ99" s="52"/>
      <c r="JMR99" s="52"/>
      <c r="JMS99" s="52"/>
      <c r="JMT99" s="52"/>
      <c r="JMU99" s="52"/>
      <c r="JMV99" s="52"/>
      <c r="JMW99" s="52"/>
      <c r="JMX99" s="52"/>
      <c r="JMY99" s="52"/>
      <c r="JMZ99" s="52"/>
      <c r="JNA99" s="52"/>
      <c r="JNB99" s="52"/>
      <c r="JNC99" s="52"/>
      <c r="JND99" s="52"/>
      <c r="JNE99" s="52"/>
      <c r="JNF99" s="52"/>
      <c r="JNG99" s="52"/>
      <c r="JNH99" s="52"/>
      <c r="JNI99" s="52"/>
      <c r="JNJ99" s="52"/>
      <c r="JNK99" s="52"/>
      <c r="JNL99" s="52"/>
      <c r="JNM99" s="52"/>
      <c r="JNN99" s="52"/>
      <c r="JNO99" s="52"/>
      <c r="JNP99" s="52"/>
      <c r="JNQ99" s="52"/>
      <c r="JNR99" s="52"/>
      <c r="JNS99" s="52"/>
      <c r="JNT99" s="52"/>
      <c r="JNU99" s="52"/>
      <c r="JNV99" s="52"/>
      <c r="JNW99" s="52"/>
      <c r="JNX99" s="52"/>
      <c r="JNY99" s="52"/>
      <c r="JNZ99" s="52"/>
      <c r="JOA99" s="52"/>
      <c r="JOB99" s="52"/>
      <c r="JOC99" s="52"/>
      <c r="JOD99" s="52"/>
      <c r="JOE99" s="52"/>
      <c r="JOF99" s="52"/>
      <c r="JOG99" s="52"/>
      <c r="JOH99" s="52"/>
      <c r="JOI99" s="52"/>
      <c r="JOJ99" s="52"/>
      <c r="JOK99" s="52"/>
      <c r="JOL99" s="52"/>
      <c r="JOM99" s="52"/>
      <c r="JON99" s="52"/>
      <c r="JOO99" s="52"/>
      <c r="JOP99" s="52"/>
      <c r="JOQ99" s="52"/>
      <c r="JOR99" s="52"/>
      <c r="JOS99" s="52"/>
      <c r="JOT99" s="52"/>
      <c r="JOU99" s="52"/>
      <c r="JOV99" s="52"/>
      <c r="JOW99" s="52"/>
      <c r="JOX99" s="52"/>
      <c r="JOY99" s="52"/>
      <c r="JOZ99" s="52"/>
      <c r="JPA99" s="52"/>
      <c r="JPB99" s="52"/>
      <c r="JPC99" s="52"/>
      <c r="JPD99" s="52"/>
      <c r="JPE99" s="52"/>
      <c r="JPF99" s="52"/>
      <c r="JPG99" s="52"/>
      <c r="JPH99" s="52"/>
      <c r="JPI99" s="52"/>
      <c r="JPJ99" s="52"/>
      <c r="JPK99" s="52"/>
      <c r="JPL99" s="52"/>
      <c r="JPM99" s="52"/>
      <c r="JPN99" s="52"/>
      <c r="JPO99" s="52"/>
      <c r="JPP99" s="52"/>
      <c r="JPQ99" s="52"/>
      <c r="JPR99" s="52"/>
      <c r="JPS99" s="52"/>
      <c r="JPT99" s="52"/>
      <c r="JPU99" s="52"/>
      <c r="JPV99" s="52"/>
      <c r="JPW99" s="52"/>
      <c r="JPX99" s="52"/>
      <c r="JPY99" s="52"/>
      <c r="JPZ99" s="52"/>
      <c r="JQA99" s="52"/>
      <c r="JQB99" s="52"/>
      <c r="JQC99" s="52"/>
      <c r="JQD99" s="52"/>
      <c r="JQE99" s="52"/>
      <c r="JQF99" s="52"/>
      <c r="JQG99" s="52"/>
      <c r="JQH99" s="52"/>
      <c r="JQI99" s="52"/>
      <c r="JQJ99" s="52"/>
      <c r="JQK99" s="52"/>
      <c r="JQL99" s="52"/>
      <c r="JQM99" s="52"/>
      <c r="JQN99" s="52"/>
      <c r="JQO99" s="52"/>
      <c r="JQP99" s="52"/>
      <c r="JQQ99" s="52"/>
      <c r="JQR99" s="52"/>
      <c r="JQS99" s="52"/>
      <c r="JQT99" s="52"/>
      <c r="JQU99" s="52"/>
      <c r="JQV99" s="52"/>
      <c r="JQW99" s="52"/>
      <c r="JQX99" s="52"/>
      <c r="JQY99" s="52"/>
      <c r="JQZ99" s="52"/>
      <c r="JRA99" s="52"/>
      <c r="JRB99" s="52"/>
      <c r="JRC99" s="52"/>
      <c r="JRD99" s="52"/>
      <c r="JRE99" s="52"/>
      <c r="JRF99" s="52"/>
      <c r="JRG99" s="52"/>
      <c r="JRH99" s="52"/>
      <c r="JRI99" s="52"/>
      <c r="JRJ99" s="52"/>
      <c r="JRK99" s="52"/>
      <c r="JRL99" s="52"/>
      <c r="JRM99" s="52"/>
      <c r="JRN99" s="52"/>
      <c r="JRO99" s="52"/>
      <c r="JRP99" s="52"/>
      <c r="JRQ99" s="52"/>
      <c r="JRR99" s="52"/>
      <c r="JRS99" s="52"/>
      <c r="JRT99" s="52"/>
      <c r="JRU99" s="52"/>
      <c r="JRV99" s="52"/>
      <c r="JRW99" s="52"/>
      <c r="JRX99" s="52"/>
      <c r="JRY99" s="52"/>
      <c r="JRZ99" s="52"/>
      <c r="JSA99" s="52"/>
      <c r="JSB99" s="52"/>
      <c r="JSC99" s="52"/>
      <c r="JSD99" s="52"/>
      <c r="JSE99" s="52"/>
      <c r="JSF99" s="52"/>
      <c r="JSG99" s="52"/>
      <c r="JSH99" s="52"/>
      <c r="JSI99" s="52"/>
      <c r="JSJ99" s="52"/>
      <c r="JSK99" s="52"/>
      <c r="JSL99" s="52"/>
      <c r="JSM99" s="52"/>
      <c r="JSN99" s="52"/>
      <c r="JSO99" s="52"/>
      <c r="JSP99" s="52"/>
      <c r="JSQ99" s="52"/>
      <c r="JSR99" s="52"/>
      <c r="JSS99" s="52"/>
      <c r="JST99" s="52"/>
      <c r="JSU99" s="52"/>
      <c r="JSV99" s="52"/>
      <c r="JSW99" s="52"/>
      <c r="JSX99" s="52"/>
      <c r="JSY99" s="52"/>
      <c r="JSZ99" s="52"/>
      <c r="JTA99" s="52"/>
      <c r="JTB99" s="52"/>
      <c r="JTC99" s="52"/>
      <c r="JTD99" s="52"/>
      <c r="JTE99" s="52"/>
      <c r="JTF99" s="52"/>
      <c r="JTG99" s="52"/>
      <c r="JTH99" s="52"/>
      <c r="JTI99" s="52"/>
      <c r="JTJ99" s="52"/>
      <c r="JTK99" s="52"/>
      <c r="JTL99" s="52"/>
      <c r="JTM99" s="52"/>
      <c r="JTN99" s="52"/>
      <c r="JTO99" s="52"/>
      <c r="JTP99" s="52"/>
      <c r="JTQ99" s="52"/>
      <c r="JTR99" s="52"/>
      <c r="JTS99" s="52"/>
      <c r="JTT99" s="52"/>
      <c r="JTU99" s="52"/>
      <c r="JTV99" s="52"/>
      <c r="JTW99" s="52"/>
      <c r="JTX99" s="52"/>
      <c r="JTY99" s="52"/>
      <c r="JTZ99" s="52"/>
      <c r="JUA99" s="52"/>
      <c r="JUB99" s="52"/>
      <c r="JUC99" s="52"/>
      <c r="JUD99" s="52"/>
      <c r="JUE99" s="52"/>
      <c r="JUF99" s="52"/>
      <c r="JUG99" s="52"/>
      <c r="JUH99" s="52"/>
      <c r="JUI99" s="52"/>
      <c r="JUJ99" s="52"/>
      <c r="JUK99" s="52"/>
      <c r="JUL99" s="52"/>
      <c r="JUM99" s="52"/>
      <c r="JUN99" s="52"/>
      <c r="JUO99" s="52"/>
      <c r="JUP99" s="52"/>
      <c r="JUQ99" s="52"/>
      <c r="JUR99" s="52"/>
      <c r="JUS99" s="52"/>
      <c r="JUT99" s="52"/>
      <c r="JUU99" s="52"/>
      <c r="JUV99" s="52"/>
      <c r="JUW99" s="52"/>
      <c r="JUX99" s="52"/>
      <c r="JUY99" s="52"/>
      <c r="JUZ99" s="52"/>
      <c r="JVA99" s="52"/>
      <c r="JVB99" s="52"/>
      <c r="JVC99" s="52"/>
      <c r="JVD99" s="52"/>
      <c r="JVE99" s="52"/>
      <c r="JVF99" s="52"/>
      <c r="JVG99" s="52"/>
      <c r="JVH99" s="52"/>
      <c r="JVI99" s="52"/>
      <c r="JVJ99" s="52"/>
      <c r="JVK99" s="52"/>
      <c r="JVL99" s="52"/>
      <c r="JVM99" s="52"/>
      <c r="JVN99" s="52"/>
      <c r="JVO99" s="52"/>
      <c r="JVP99" s="52"/>
      <c r="JVQ99" s="52"/>
      <c r="JVR99" s="52"/>
      <c r="JVS99" s="52"/>
      <c r="JVT99" s="52"/>
      <c r="JVU99" s="52"/>
      <c r="JVV99" s="52"/>
      <c r="JVW99" s="52"/>
      <c r="JVX99" s="52"/>
      <c r="JVY99" s="52"/>
      <c r="JVZ99" s="52"/>
      <c r="JWA99" s="52"/>
      <c r="JWB99" s="52"/>
      <c r="JWC99" s="52"/>
      <c r="JWD99" s="52"/>
      <c r="JWE99" s="52"/>
      <c r="JWF99" s="52"/>
      <c r="JWG99" s="52"/>
      <c r="JWH99" s="52"/>
      <c r="JWI99" s="52"/>
      <c r="JWJ99" s="52"/>
      <c r="JWK99" s="52"/>
      <c r="JWL99" s="52"/>
      <c r="JWM99" s="52"/>
      <c r="JWN99" s="52"/>
      <c r="JWO99" s="52"/>
      <c r="JWP99" s="52"/>
      <c r="JWQ99" s="52"/>
      <c r="JWR99" s="52"/>
      <c r="JWS99" s="52"/>
      <c r="JWT99" s="52"/>
      <c r="JWU99" s="52"/>
      <c r="JWV99" s="52"/>
      <c r="JWW99" s="52"/>
      <c r="JWX99" s="52"/>
      <c r="JWY99" s="52"/>
      <c r="JWZ99" s="52"/>
      <c r="JXA99" s="52"/>
      <c r="JXB99" s="52"/>
      <c r="JXC99" s="52"/>
      <c r="JXD99" s="52"/>
      <c r="JXE99" s="52"/>
      <c r="JXF99" s="52"/>
      <c r="JXG99" s="52"/>
      <c r="JXH99" s="52"/>
      <c r="JXI99" s="52"/>
      <c r="JXJ99" s="52"/>
      <c r="JXK99" s="52"/>
      <c r="JXL99" s="52"/>
      <c r="JXM99" s="52"/>
      <c r="JXN99" s="52"/>
      <c r="JXO99" s="52"/>
      <c r="JXP99" s="52"/>
      <c r="JXQ99" s="52"/>
      <c r="JXR99" s="52"/>
      <c r="JXS99" s="52"/>
      <c r="JXT99" s="52"/>
      <c r="JXU99" s="52"/>
      <c r="JXV99" s="52"/>
      <c r="JXW99" s="52"/>
      <c r="JXX99" s="52"/>
      <c r="JXY99" s="52"/>
      <c r="JXZ99" s="52"/>
      <c r="JYA99" s="52"/>
      <c r="JYB99" s="52"/>
      <c r="JYC99" s="52"/>
      <c r="JYD99" s="52"/>
      <c r="JYE99" s="52"/>
      <c r="JYF99" s="52"/>
      <c r="JYG99" s="52"/>
      <c r="JYH99" s="52"/>
      <c r="JYI99" s="52"/>
      <c r="JYJ99" s="52"/>
      <c r="JYK99" s="52"/>
      <c r="JYL99" s="52"/>
      <c r="JYM99" s="52"/>
      <c r="JYN99" s="52"/>
      <c r="JYO99" s="52"/>
      <c r="JYP99" s="52"/>
      <c r="JYQ99" s="52"/>
      <c r="JYR99" s="52"/>
      <c r="JYS99" s="52"/>
      <c r="JYT99" s="52"/>
      <c r="JYU99" s="52"/>
      <c r="JYV99" s="52"/>
      <c r="JYW99" s="52"/>
      <c r="JYX99" s="52"/>
      <c r="JYY99" s="52"/>
      <c r="JYZ99" s="52"/>
      <c r="JZA99" s="52"/>
      <c r="JZB99" s="52"/>
      <c r="JZC99" s="52"/>
      <c r="JZD99" s="52"/>
      <c r="JZE99" s="52"/>
      <c r="JZF99" s="52"/>
      <c r="JZG99" s="52"/>
      <c r="JZH99" s="52"/>
      <c r="JZI99" s="52"/>
      <c r="JZJ99" s="52"/>
      <c r="JZK99" s="52"/>
      <c r="JZL99" s="52"/>
      <c r="JZM99" s="52"/>
      <c r="JZN99" s="52"/>
      <c r="JZO99" s="52"/>
      <c r="JZP99" s="52"/>
      <c r="JZQ99" s="52"/>
      <c r="JZR99" s="52"/>
      <c r="JZS99" s="52"/>
      <c r="JZT99" s="52"/>
      <c r="JZU99" s="52"/>
      <c r="JZV99" s="52"/>
      <c r="JZW99" s="52"/>
      <c r="JZX99" s="52"/>
      <c r="JZY99" s="52"/>
      <c r="JZZ99" s="52"/>
      <c r="KAA99" s="52"/>
      <c r="KAB99" s="52"/>
      <c r="KAC99" s="52"/>
      <c r="KAD99" s="52"/>
      <c r="KAE99" s="52"/>
      <c r="KAF99" s="52"/>
      <c r="KAG99" s="52"/>
      <c r="KAH99" s="52"/>
      <c r="KAI99" s="52"/>
      <c r="KAJ99" s="52"/>
      <c r="KAK99" s="52"/>
      <c r="KAL99" s="52"/>
      <c r="KAM99" s="52"/>
      <c r="KAN99" s="52"/>
      <c r="KAO99" s="52"/>
      <c r="KAP99" s="52"/>
      <c r="KAQ99" s="52"/>
      <c r="KAR99" s="52"/>
      <c r="KAS99" s="52"/>
      <c r="KAT99" s="52"/>
      <c r="KAU99" s="52"/>
      <c r="KAV99" s="52"/>
      <c r="KAW99" s="52"/>
      <c r="KAX99" s="52"/>
      <c r="KAY99" s="52"/>
      <c r="KAZ99" s="52"/>
      <c r="KBA99" s="52"/>
      <c r="KBB99" s="52"/>
      <c r="KBC99" s="52"/>
      <c r="KBD99" s="52"/>
      <c r="KBE99" s="52"/>
      <c r="KBF99" s="52"/>
      <c r="KBG99" s="52"/>
      <c r="KBH99" s="52"/>
      <c r="KBI99" s="52"/>
      <c r="KBJ99" s="52"/>
      <c r="KBK99" s="52"/>
      <c r="KBL99" s="52"/>
      <c r="KBM99" s="52"/>
      <c r="KBN99" s="52"/>
      <c r="KBO99" s="52"/>
      <c r="KBP99" s="52"/>
      <c r="KBQ99" s="52"/>
      <c r="KBR99" s="52"/>
      <c r="KBS99" s="52"/>
      <c r="KBT99" s="52"/>
      <c r="KBU99" s="52"/>
      <c r="KBV99" s="52"/>
      <c r="KBW99" s="52"/>
      <c r="KBX99" s="52"/>
      <c r="KBY99" s="52"/>
      <c r="KBZ99" s="52"/>
      <c r="KCA99" s="52"/>
      <c r="KCB99" s="52"/>
      <c r="KCC99" s="52"/>
      <c r="KCD99" s="52"/>
      <c r="KCE99" s="52"/>
      <c r="KCF99" s="52"/>
      <c r="KCG99" s="52"/>
      <c r="KCH99" s="52"/>
      <c r="KCI99" s="52"/>
      <c r="KCJ99" s="52"/>
      <c r="KCK99" s="52"/>
      <c r="KCL99" s="52"/>
      <c r="KCM99" s="52"/>
      <c r="KCN99" s="52"/>
      <c r="KCO99" s="52"/>
      <c r="KCP99" s="52"/>
      <c r="KCQ99" s="52"/>
      <c r="KCR99" s="52"/>
      <c r="KCS99" s="52"/>
      <c r="KCT99" s="52"/>
      <c r="KCU99" s="52"/>
      <c r="KCV99" s="52"/>
      <c r="KCW99" s="52"/>
      <c r="KCX99" s="52"/>
      <c r="KCY99" s="52"/>
      <c r="KCZ99" s="52"/>
      <c r="KDA99" s="52"/>
      <c r="KDB99" s="52"/>
      <c r="KDC99" s="52"/>
      <c r="KDD99" s="52"/>
      <c r="KDE99" s="52"/>
      <c r="KDF99" s="52"/>
      <c r="KDG99" s="52"/>
      <c r="KDH99" s="52"/>
      <c r="KDI99" s="52"/>
      <c r="KDJ99" s="52"/>
      <c r="KDK99" s="52"/>
      <c r="KDL99" s="52"/>
      <c r="KDM99" s="52"/>
      <c r="KDN99" s="52"/>
      <c r="KDO99" s="52"/>
      <c r="KDP99" s="52"/>
      <c r="KDQ99" s="52"/>
      <c r="KDR99" s="52"/>
      <c r="KDS99" s="52"/>
      <c r="KDT99" s="52"/>
      <c r="KDU99" s="52"/>
      <c r="KDV99" s="52"/>
      <c r="KDW99" s="52"/>
      <c r="KDX99" s="52"/>
      <c r="KDY99" s="52"/>
      <c r="KDZ99" s="52"/>
      <c r="KEA99" s="52"/>
      <c r="KEB99" s="52"/>
      <c r="KEC99" s="52"/>
      <c r="KED99" s="52"/>
      <c r="KEE99" s="52"/>
      <c r="KEF99" s="52"/>
      <c r="KEG99" s="52"/>
      <c r="KEH99" s="52"/>
      <c r="KEI99" s="52"/>
      <c r="KEJ99" s="52"/>
      <c r="KEK99" s="52"/>
      <c r="KEL99" s="52"/>
      <c r="KEM99" s="52"/>
      <c r="KEN99" s="52"/>
      <c r="KEO99" s="52"/>
      <c r="KEP99" s="52"/>
      <c r="KEQ99" s="52"/>
      <c r="KER99" s="52"/>
      <c r="KES99" s="52"/>
      <c r="KET99" s="52"/>
      <c r="KEU99" s="52"/>
      <c r="KEV99" s="52"/>
      <c r="KEW99" s="52"/>
      <c r="KEX99" s="52"/>
      <c r="KEY99" s="52"/>
      <c r="KEZ99" s="52"/>
      <c r="KFA99" s="52"/>
      <c r="KFB99" s="52"/>
      <c r="KFC99" s="52"/>
      <c r="KFD99" s="52"/>
      <c r="KFE99" s="52"/>
      <c r="KFF99" s="52"/>
      <c r="KFG99" s="52"/>
      <c r="KFH99" s="52"/>
      <c r="KFI99" s="52"/>
      <c r="KFJ99" s="52"/>
      <c r="KFK99" s="52"/>
      <c r="KFL99" s="52"/>
      <c r="KFM99" s="52"/>
      <c r="KFN99" s="52"/>
      <c r="KFO99" s="52"/>
      <c r="KFP99" s="52"/>
      <c r="KFQ99" s="52"/>
      <c r="KFR99" s="52"/>
      <c r="KFS99" s="52"/>
      <c r="KFT99" s="52"/>
      <c r="KFU99" s="52"/>
      <c r="KFV99" s="52"/>
      <c r="KFW99" s="52"/>
      <c r="KFX99" s="52"/>
      <c r="KFY99" s="52"/>
      <c r="KFZ99" s="52"/>
      <c r="KGA99" s="52"/>
      <c r="KGB99" s="52"/>
      <c r="KGC99" s="52"/>
      <c r="KGD99" s="52"/>
      <c r="KGE99" s="52"/>
      <c r="KGF99" s="52"/>
      <c r="KGG99" s="52"/>
      <c r="KGH99" s="52"/>
      <c r="KGI99" s="52"/>
      <c r="KGJ99" s="52"/>
      <c r="KGK99" s="52"/>
      <c r="KGL99" s="52"/>
      <c r="KGM99" s="52"/>
      <c r="KGN99" s="52"/>
      <c r="KGO99" s="52"/>
      <c r="KGP99" s="52"/>
      <c r="KGQ99" s="52"/>
      <c r="KGR99" s="52"/>
      <c r="KGS99" s="52"/>
      <c r="KGT99" s="52"/>
      <c r="KGU99" s="52"/>
      <c r="KGV99" s="52"/>
      <c r="KGW99" s="52"/>
      <c r="KGX99" s="52"/>
      <c r="KGY99" s="52"/>
      <c r="KGZ99" s="52"/>
      <c r="KHA99" s="52"/>
      <c r="KHB99" s="52"/>
      <c r="KHC99" s="52"/>
      <c r="KHD99" s="52"/>
      <c r="KHE99" s="52"/>
      <c r="KHF99" s="52"/>
      <c r="KHG99" s="52"/>
      <c r="KHH99" s="52"/>
      <c r="KHI99" s="52"/>
      <c r="KHJ99" s="52"/>
      <c r="KHK99" s="52"/>
      <c r="KHL99" s="52"/>
      <c r="KHM99" s="52"/>
      <c r="KHN99" s="52"/>
      <c r="KHO99" s="52"/>
      <c r="KHP99" s="52"/>
      <c r="KHQ99" s="52"/>
      <c r="KHR99" s="52"/>
      <c r="KHS99" s="52"/>
      <c r="KHT99" s="52"/>
      <c r="KHU99" s="52"/>
      <c r="KHV99" s="52"/>
      <c r="KHW99" s="52"/>
      <c r="KHX99" s="52"/>
      <c r="KHY99" s="52"/>
      <c r="KHZ99" s="52"/>
      <c r="KIA99" s="52"/>
      <c r="KIB99" s="52"/>
      <c r="KIC99" s="52"/>
      <c r="KID99" s="52"/>
      <c r="KIE99" s="52"/>
      <c r="KIF99" s="52"/>
      <c r="KIG99" s="52"/>
      <c r="KIH99" s="52"/>
      <c r="KII99" s="52"/>
      <c r="KIJ99" s="52"/>
      <c r="KIK99" s="52"/>
      <c r="KIL99" s="52"/>
      <c r="KIM99" s="52"/>
      <c r="KIN99" s="52"/>
      <c r="KIO99" s="52"/>
      <c r="KIP99" s="52"/>
      <c r="KIQ99" s="52"/>
      <c r="KIR99" s="52"/>
      <c r="KIS99" s="52"/>
      <c r="KIT99" s="52"/>
      <c r="KIU99" s="52"/>
      <c r="KIV99" s="52"/>
      <c r="KIW99" s="52"/>
      <c r="KIX99" s="52"/>
      <c r="KIY99" s="52"/>
      <c r="KIZ99" s="52"/>
      <c r="KJA99" s="52"/>
      <c r="KJB99" s="52"/>
      <c r="KJC99" s="52"/>
      <c r="KJD99" s="52"/>
      <c r="KJE99" s="52"/>
      <c r="KJF99" s="52"/>
      <c r="KJG99" s="52"/>
      <c r="KJH99" s="52"/>
      <c r="KJI99" s="52"/>
      <c r="KJJ99" s="52"/>
      <c r="KJK99" s="52"/>
      <c r="KJL99" s="52"/>
      <c r="KJM99" s="52"/>
      <c r="KJN99" s="52"/>
      <c r="KJO99" s="52"/>
      <c r="KJP99" s="52"/>
      <c r="KJQ99" s="52"/>
      <c r="KJR99" s="52"/>
      <c r="KJS99" s="52"/>
      <c r="KJT99" s="52"/>
      <c r="KJU99" s="52"/>
      <c r="KJV99" s="52"/>
      <c r="KJW99" s="52"/>
      <c r="KJX99" s="52"/>
      <c r="KJY99" s="52"/>
      <c r="KJZ99" s="52"/>
      <c r="KKA99" s="52"/>
      <c r="KKB99" s="52"/>
      <c r="KKC99" s="52"/>
      <c r="KKD99" s="52"/>
      <c r="KKE99" s="52"/>
      <c r="KKF99" s="52"/>
      <c r="KKG99" s="52"/>
      <c r="KKH99" s="52"/>
      <c r="KKI99" s="52"/>
      <c r="KKJ99" s="52"/>
      <c r="KKK99" s="52"/>
      <c r="KKL99" s="52"/>
      <c r="KKM99" s="52"/>
      <c r="KKN99" s="52"/>
      <c r="KKO99" s="52"/>
      <c r="KKP99" s="52"/>
      <c r="KKQ99" s="52"/>
      <c r="KKR99" s="52"/>
      <c r="KKS99" s="52"/>
      <c r="KKT99" s="52"/>
      <c r="KKU99" s="52"/>
      <c r="KKV99" s="52"/>
      <c r="KKW99" s="52"/>
      <c r="KKX99" s="52"/>
      <c r="KKY99" s="52"/>
      <c r="KKZ99" s="52"/>
      <c r="KLA99" s="52"/>
      <c r="KLB99" s="52"/>
      <c r="KLC99" s="52"/>
      <c r="KLD99" s="52"/>
      <c r="KLE99" s="52"/>
      <c r="KLF99" s="52"/>
      <c r="KLG99" s="52"/>
      <c r="KLH99" s="52"/>
      <c r="KLI99" s="52"/>
      <c r="KLJ99" s="52"/>
      <c r="KLK99" s="52"/>
      <c r="KLL99" s="52"/>
      <c r="KLM99" s="52"/>
      <c r="KLN99" s="52"/>
      <c r="KLO99" s="52"/>
      <c r="KLP99" s="52"/>
      <c r="KLQ99" s="52"/>
      <c r="KLR99" s="52"/>
      <c r="KLS99" s="52"/>
      <c r="KLT99" s="52"/>
      <c r="KLU99" s="52"/>
      <c r="KLV99" s="52"/>
      <c r="KLW99" s="52"/>
      <c r="KLX99" s="52"/>
      <c r="KLY99" s="52"/>
      <c r="KLZ99" s="52"/>
      <c r="KMA99" s="52"/>
      <c r="KMB99" s="52"/>
      <c r="KMC99" s="52"/>
      <c r="KMD99" s="52"/>
      <c r="KME99" s="52"/>
      <c r="KMF99" s="52"/>
      <c r="KMG99" s="52"/>
      <c r="KMH99" s="52"/>
      <c r="KMI99" s="52"/>
      <c r="KMJ99" s="52"/>
      <c r="KMK99" s="52"/>
      <c r="KML99" s="52"/>
      <c r="KMM99" s="52"/>
      <c r="KMN99" s="52"/>
      <c r="KMO99" s="52"/>
      <c r="KMP99" s="52"/>
      <c r="KMQ99" s="52"/>
      <c r="KMR99" s="52"/>
      <c r="KMS99" s="52"/>
      <c r="KMT99" s="52"/>
      <c r="KMU99" s="52"/>
      <c r="KMV99" s="52"/>
      <c r="KMW99" s="52"/>
      <c r="KMX99" s="52"/>
      <c r="KMY99" s="52"/>
      <c r="KMZ99" s="52"/>
      <c r="KNA99" s="52"/>
      <c r="KNB99" s="52"/>
      <c r="KNC99" s="52"/>
      <c r="KND99" s="52"/>
      <c r="KNE99" s="52"/>
      <c r="KNF99" s="52"/>
      <c r="KNG99" s="52"/>
      <c r="KNH99" s="52"/>
      <c r="KNI99" s="52"/>
      <c r="KNJ99" s="52"/>
      <c r="KNK99" s="52"/>
      <c r="KNL99" s="52"/>
      <c r="KNM99" s="52"/>
      <c r="KNN99" s="52"/>
      <c r="KNO99" s="52"/>
      <c r="KNP99" s="52"/>
      <c r="KNQ99" s="52"/>
      <c r="KNR99" s="52"/>
      <c r="KNS99" s="52"/>
      <c r="KNT99" s="52"/>
      <c r="KNU99" s="52"/>
      <c r="KNV99" s="52"/>
      <c r="KNW99" s="52"/>
      <c r="KNX99" s="52"/>
      <c r="KNY99" s="52"/>
      <c r="KNZ99" s="52"/>
      <c r="KOA99" s="52"/>
      <c r="KOB99" s="52"/>
      <c r="KOC99" s="52"/>
      <c r="KOD99" s="52"/>
      <c r="KOE99" s="52"/>
      <c r="KOF99" s="52"/>
      <c r="KOG99" s="52"/>
      <c r="KOH99" s="52"/>
      <c r="KOI99" s="52"/>
      <c r="KOJ99" s="52"/>
      <c r="KOK99" s="52"/>
      <c r="KOL99" s="52"/>
      <c r="KOM99" s="52"/>
      <c r="KON99" s="52"/>
      <c r="KOO99" s="52"/>
      <c r="KOP99" s="52"/>
      <c r="KOQ99" s="52"/>
      <c r="KOR99" s="52"/>
      <c r="KOS99" s="52"/>
      <c r="KOT99" s="52"/>
      <c r="KOU99" s="52"/>
      <c r="KOV99" s="52"/>
      <c r="KOW99" s="52"/>
      <c r="KOX99" s="52"/>
      <c r="KOY99" s="52"/>
      <c r="KOZ99" s="52"/>
      <c r="KPA99" s="52"/>
      <c r="KPB99" s="52"/>
      <c r="KPC99" s="52"/>
      <c r="KPD99" s="52"/>
      <c r="KPE99" s="52"/>
      <c r="KPF99" s="52"/>
      <c r="KPG99" s="52"/>
      <c r="KPH99" s="52"/>
      <c r="KPI99" s="52"/>
      <c r="KPJ99" s="52"/>
      <c r="KPK99" s="52"/>
      <c r="KPL99" s="52"/>
      <c r="KPM99" s="52"/>
      <c r="KPN99" s="52"/>
      <c r="KPO99" s="52"/>
      <c r="KPP99" s="52"/>
      <c r="KPQ99" s="52"/>
      <c r="KPR99" s="52"/>
      <c r="KPS99" s="52"/>
      <c r="KPT99" s="52"/>
      <c r="KPU99" s="52"/>
      <c r="KPV99" s="52"/>
      <c r="KPW99" s="52"/>
      <c r="KPX99" s="52"/>
      <c r="KPY99" s="52"/>
      <c r="KPZ99" s="52"/>
      <c r="KQA99" s="52"/>
      <c r="KQB99" s="52"/>
      <c r="KQC99" s="52"/>
      <c r="KQD99" s="52"/>
      <c r="KQE99" s="52"/>
      <c r="KQF99" s="52"/>
      <c r="KQG99" s="52"/>
      <c r="KQH99" s="52"/>
      <c r="KQI99" s="52"/>
      <c r="KQJ99" s="52"/>
      <c r="KQK99" s="52"/>
      <c r="KQL99" s="52"/>
      <c r="KQM99" s="52"/>
      <c r="KQN99" s="52"/>
      <c r="KQO99" s="52"/>
      <c r="KQP99" s="52"/>
      <c r="KQQ99" s="52"/>
      <c r="KQR99" s="52"/>
      <c r="KQS99" s="52"/>
      <c r="KQT99" s="52"/>
      <c r="KQU99" s="52"/>
      <c r="KQV99" s="52"/>
      <c r="KQW99" s="52"/>
      <c r="KQX99" s="52"/>
      <c r="KQY99" s="52"/>
      <c r="KQZ99" s="52"/>
      <c r="KRA99" s="52"/>
      <c r="KRB99" s="52"/>
      <c r="KRC99" s="52"/>
      <c r="KRD99" s="52"/>
      <c r="KRE99" s="52"/>
      <c r="KRF99" s="52"/>
      <c r="KRG99" s="52"/>
      <c r="KRH99" s="52"/>
      <c r="KRI99" s="52"/>
      <c r="KRJ99" s="52"/>
      <c r="KRK99" s="52"/>
      <c r="KRL99" s="52"/>
      <c r="KRM99" s="52"/>
      <c r="KRN99" s="52"/>
      <c r="KRO99" s="52"/>
      <c r="KRP99" s="52"/>
      <c r="KRQ99" s="52"/>
      <c r="KRR99" s="52"/>
      <c r="KRS99" s="52"/>
      <c r="KRT99" s="52"/>
      <c r="KRU99" s="52"/>
      <c r="KRV99" s="52"/>
      <c r="KRW99" s="52"/>
      <c r="KRX99" s="52"/>
      <c r="KRY99" s="52"/>
      <c r="KRZ99" s="52"/>
      <c r="KSA99" s="52"/>
      <c r="KSB99" s="52"/>
      <c r="KSC99" s="52"/>
      <c r="KSD99" s="52"/>
      <c r="KSE99" s="52"/>
      <c r="KSF99" s="52"/>
      <c r="KSG99" s="52"/>
      <c r="KSH99" s="52"/>
      <c r="KSI99" s="52"/>
      <c r="KSJ99" s="52"/>
      <c r="KSK99" s="52"/>
      <c r="KSL99" s="52"/>
      <c r="KSM99" s="52"/>
      <c r="KSN99" s="52"/>
      <c r="KSO99" s="52"/>
      <c r="KSP99" s="52"/>
      <c r="KSQ99" s="52"/>
      <c r="KSR99" s="52"/>
      <c r="KSS99" s="52"/>
      <c r="KST99" s="52"/>
      <c r="KSU99" s="52"/>
      <c r="KSV99" s="52"/>
      <c r="KSW99" s="52"/>
      <c r="KSX99" s="52"/>
      <c r="KSY99" s="52"/>
      <c r="KSZ99" s="52"/>
      <c r="KTA99" s="52"/>
      <c r="KTB99" s="52"/>
      <c r="KTC99" s="52"/>
      <c r="KTD99" s="52"/>
      <c r="KTE99" s="52"/>
      <c r="KTF99" s="52"/>
      <c r="KTG99" s="52"/>
      <c r="KTH99" s="52"/>
      <c r="KTI99" s="52"/>
      <c r="KTJ99" s="52"/>
      <c r="KTK99" s="52"/>
      <c r="KTL99" s="52"/>
      <c r="KTM99" s="52"/>
      <c r="KTN99" s="52"/>
      <c r="KTO99" s="52"/>
      <c r="KTP99" s="52"/>
      <c r="KTQ99" s="52"/>
      <c r="KTR99" s="52"/>
      <c r="KTS99" s="52"/>
      <c r="KTT99" s="52"/>
      <c r="KTU99" s="52"/>
      <c r="KTV99" s="52"/>
      <c r="KTW99" s="52"/>
      <c r="KTX99" s="52"/>
      <c r="KTY99" s="52"/>
      <c r="KTZ99" s="52"/>
      <c r="KUA99" s="52"/>
      <c r="KUB99" s="52"/>
      <c r="KUC99" s="52"/>
      <c r="KUD99" s="52"/>
      <c r="KUE99" s="52"/>
      <c r="KUF99" s="52"/>
      <c r="KUG99" s="52"/>
      <c r="KUH99" s="52"/>
      <c r="KUI99" s="52"/>
      <c r="KUJ99" s="52"/>
      <c r="KUK99" s="52"/>
      <c r="KUL99" s="52"/>
      <c r="KUM99" s="52"/>
      <c r="KUN99" s="52"/>
      <c r="KUO99" s="52"/>
      <c r="KUP99" s="52"/>
      <c r="KUQ99" s="52"/>
      <c r="KUR99" s="52"/>
      <c r="KUS99" s="52"/>
      <c r="KUT99" s="52"/>
      <c r="KUU99" s="52"/>
      <c r="KUV99" s="52"/>
      <c r="KUW99" s="52"/>
      <c r="KUX99" s="52"/>
      <c r="KUY99" s="52"/>
      <c r="KUZ99" s="52"/>
      <c r="KVA99" s="52"/>
      <c r="KVB99" s="52"/>
      <c r="KVC99" s="52"/>
      <c r="KVD99" s="52"/>
      <c r="KVE99" s="52"/>
      <c r="KVF99" s="52"/>
      <c r="KVG99" s="52"/>
      <c r="KVH99" s="52"/>
      <c r="KVI99" s="52"/>
      <c r="KVJ99" s="52"/>
      <c r="KVK99" s="52"/>
      <c r="KVL99" s="52"/>
      <c r="KVM99" s="52"/>
      <c r="KVN99" s="52"/>
      <c r="KVO99" s="52"/>
      <c r="KVP99" s="52"/>
      <c r="KVQ99" s="52"/>
      <c r="KVR99" s="52"/>
      <c r="KVS99" s="52"/>
      <c r="KVT99" s="52"/>
      <c r="KVU99" s="52"/>
      <c r="KVV99" s="52"/>
      <c r="KVW99" s="52"/>
      <c r="KVX99" s="52"/>
      <c r="KVY99" s="52"/>
      <c r="KVZ99" s="52"/>
      <c r="KWA99" s="52"/>
      <c r="KWB99" s="52"/>
      <c r="KWC99" s="52"/>
      <c r="KWD99" s="52"/>
      <c r="KWE99" s="52"/>
      <c r="KWF99" s="52"/>
      <c r="KWG99" s="52"/>
      <c r="KWH99" s="52"/>
      <c r="KWI99" s="52"/>
      <c r="KWJ99" s="52"/>
      <c r="KWK99" s="52"/>
      <c r="KWL99" s="52"/>
      <c r="KWM99" s="52"/>
      <c r="KWN99" s="52"/>
      <c r="KWO99" s="52"/>
      <c r="KWP99" s="52"/>
      <c r="KWQ99" s="52"/>
      <c r="KWR99" s="52"/>
      <c r="KWS99" s="52"/>
      <c r="KWT99" s="52"/>
      <c r="KWU99" s="52"/>
      <c r="KWV99" s="52"/>
      <c r="KWW99" s="52"/>
      <c r="KWX99" s="52"/>
      <c r="KWY99" s="52"/>
      <c r="KWZ99" s="52"/>
      <c r="KXA99" s="52"/>
      <c r="KXB99" s="52"/>
      <c r="KXC99" s="52"/>
      <c r="KXD99" s="52"/>
      <c r="KXE99" s="52"/>
      <c r="KXF99" s="52"/>
      <c r="KXG99" s="52"/>
      <c r="KXH99" s="52"/>
      <c r="KXI99" s="52"/>
      <c r="KXJ99" s="52"/>
      <c r="KXK99" s="52"/>
      <c r="KXL99" s="52"/>
      <c r="KXM99" s="52"/>
      <c r="KXN99" s="52"/>
      <c r="KXO99" s="52"/>
      <c r="KXP99" s="52"/>
      <c r="KXQ99" s="52"/>
      <c r="KXR99" s="52"/>
      <c r="KXS99" s="52"/>
      <c r="KXT99" s="52"/>
      <c r="KXU99" s="52"/>
      <c r="KXV99" s="52"/>
      <c r="KXW99" s="52"/>
      <c r="KXX99" s="52"/>
      <c r="KXY99" s="52"/>
      <c r="KXZ99" s="52"/>
      <c r="KYA99" s="52"/>
      <c r="KYB99" s="52"/>
      <c r="KYC99" s="52"/>
      <c r="KYD99" s="52"/>
      <c r="KYE99" s="52"/>
      <c r="KYF99" s="52"/>
      <c r="KYG99" s="52"/>
      <c r="KYH99" s="52"/>
      <c r="KYI99" s="52"/>
      <c r="KYJ99" s="52"/>
      <c r="KYK99" s="52"/>
      <c r="KYL99" s="52"/>
      <c r="KYM99" s="52"/>
      <c r="KYN99" s="52"/>
      <c r="KYO99" s="52"/>
      <c r="KYP99" s="52"/>
      <c r="KYQ99" s="52"/>
      <c r="KYR99" s="52"/>
      <c r="KYS99" s="52"/>
      <c r="KYT99" s="52"/>
      <c r="KYU99" s="52"/>
      <c r="KYV99" s="52"/>
      <c r="KYW99" s="52"/>
      <c r="KYX99" s="52"/>
      <c r="KYY99" s="52"/>
      <c r="KYZ99" s="52"/>
      <c r="KZA99" s="52"/>
      <c r="KZB99" s="52"/>
      <c r="KZC99" s="52"/>
      <c r="KZD99" s="52"/>
      <c r="KZE99" s="52"/>
      <c r="KZF99" s="52"/>
      <c r="KZG99" s="52"/>
      <c r="KZH99" s="52"/>
      <c r="KZI99" s="52"/>
      <c r="KZJ99" s="52"/>
      <c r="KZK99" s="52"/>
      <c r="KZL99" s="52"/>
      <c r="KZM99" s="52"/>
      <c r="KZN99" s="52"/>
      <c r="KZO99" s="52"/>
      <c r="KZP99" s="52"/>
      <c r="KZQ99" s="52"/>
      <c r="KZR99" s="52"/>
      <c r="KZS99" s="52"/>
      <c r="KZT99" s="52"/>
      <c r="KZU99" s="52"/>
      <c r="KZV99" s="52"/>
      <c r="KZW99" s="52"/>
      <c r="KZX99" s="52"/>
      <c r="KZY99" s="52"/>
      <c r="KZZ99" s="52"/>
      <c r="LAA99" s="52"/>
      <c r="LAB99" s="52"/>
      <c r="LAC99" s="52"/>
      <c r="LAD99" s="52"/>
      <c r="LAE99" s="52"/>
      <c r="LAF99" s="52"/>
      <c r="LAG99" s="52"/>
      <c r="LAH99" s="52"/>
      <c r="LAI99" s="52"/>
      <c r="LAJ99" s="52"/>
      <c r="LAK99" s="52"/>
      <c r="LAL99" s="52"/>
      <c r="LAM99" s="52"/>
      <c r="LAN99" s="52"/>
      <c r="LAO99" s="52"/>
      <c r="LAP99" s="52"/>
      <c r="LAQ99" s="52"/>
      <c r="LAR99" s="52"/>
      <c r="LAS99" s="52"/>
      <c r="LAT99" s="52"/>
      <c r="LAU99" s="52"/>
      <c r="LAV99" s="52"/>
      <c r="LAW99" s="52"/>
      <c r="LAX99" s="52"/>
      <c r="LAY99" s="52"/>
      <c r="LAZ99" s="52"/>
      <c r="LBA99" s="52"/>
      <c r="LBB99" s="52"/>
      <c r="LBC99" s="52"/>
      <c r="LBD99" s="52"/>
      <c r="LBE99" s="52"/>
      <c r="LBF99" s="52"/>
      <c r="LBG99" s="52"/>
      <c r="LBH99" s="52"/>
      <c r="LBI99" s="52"/>
      <c r="LBJ99" s="52"/>
      <c r="LBK99" s="52"/>
      <c r="LBL99" s="52"/>
      <c r="LBM99" s="52"/>
      <c r="LBN99" s="52"/>
      <c r="LBO99" s="52"/>
      <c r="LBP99" s="52"/>
      <c r="LBQ99" s="52"/>
      <c r="LBR99" s="52"/>
      <c r="LBS99" s="52"/>
      <c r="LBT99" s="52"/>
      <c r="LBU99" s="52"/>
      <c r="LBV99" s="52"/>
      <c r="LBW99" s="52"/>
      <c r="LBX99" s="52"/>
      <c r="LBY99" s="52"/>
      <c r="LBZ99" s="52"/>
      <c r="LCA99" s="52"/>
      <c r="LCB99" s="52"/>
      <c r="LCC99" s="52"/>
      <c r="LCD99" s="52"/>
      <c r="LCE99" s="52"/>
      <c r="LCF99" s="52"/>
      <c r="LCG99" s="52"/>
      <c r="LCH99" s="52"/>
      <c r="LCI99" s="52"/>
      <c r="LCJ99" s="52"/>
      <c r="LCK99" s="52"/>
      <c r="LCL99" s="52"/>
      <c r="LCM99" s="52"/>
      <c r="LCN99" s="52"/>
      <c r="LCO99" s="52"/>
      <c r="LCP99" s="52"/>
      <c r="LCQ99" s="52"/>
      <c r="LCR99" s="52"/>
      <c r="LCS99" s="52"/>
      <c r="LCT99" s="52"/>
      <c r="LCU99" s="52"/>
      <c r="LCV99" s="52"/>
      <c r="LCW99" s="52"/>
      <c r="LCX99" s="52"/>
      <c r="LCY99" s="52"/>
      <c r="LCZ99" s="52"/>
      <c r="LDA99" s="52"/>
      <c r="LDB99" s="52"/>
      <c r="LDC99" s="52"/>
      <c r="LDD99" s="52"/>
      <c r="LDE99" s="52"/>
      <c r="LDF99" s="52"/>
      <c r="LDG99" s="52"/>
      <c r="LDH99" s="52"/>
      <c r="LDI99" s="52"/>
      <c r="LDJ99" s="52"/>
      <c r="LDK99" s="52"/>
      <c r="LDL99" s="52"/>
      <c r="LDM99" s="52"/>
      <c r="LDN99" s="52"/>
      <c r="LDO99" s="52"/>
      <c r="LDP99" s="52"/>
      <c r="LDQ99" s="52"/>
      <c r="LDR99" s="52"/>
      <c r="LDS99" s="52"/>
      <c r="LDT99" s="52"/>
      <c r="LDU99" s="52"/>
      <c r="LDV99" s="52"/>
      <c r="LDW99" s="52"/>
      <c r="LDX99" s="52"/>
      <c r="LDY99" s="52"/>
      <c r="LDZ99" s="52"/>
      <c r="LEA99" s="52"/>
      <c r="LEB99" s="52"/>
      <c r="LEC99" s="52"/>
      <c r="LED99" s="52"/>
      <c r="LEE99" s="52"/>
      <c r="LEF99" s="52"/>
      <c r="LEG99" s="52"/>
      <c r="LEH99" s="52"/>
      <c r="LEI99" s="52"/>
      <c r="LEJ99" s="52"/>
      <c r="LEK99" s="52"/>
      <c r="LEL99" s="52"/>
      <c r="LEM99" s="52"/>
      <c r="LEN99" s="52"/>
      <c r="LEO99" s="52"/>
      <c r="LEP99" s="52"/>
      <c r="LEQ99" s="52"/>
      <c r="LER99" s="52"/>
      <c r="LES99" s="52"/>
      <c r="LET99" s="52"/>
      <c r="LEU99" s="52"/>
      <c r="LEV99" s="52"/>
      <c r="LEW99" s="52"/>
      <c r="LEX99" s="52"/>
      <c r="LEY99" s="52"/>
      <c r="LEZ99" s="52"/>
      <c r="LFA99" s="52"/>
      <c r="LFB99" s="52"/>
      <c r="LFC99" s="52"/>
      <c r="LFD99" s="52"/>
      <c r="LFE99" s="52"/>
      <c r="LFF99" s="52"/>
      <c r="LFG99" s="52"/>
      <c r="LFH99" s="52"/>
      <c r="LFI99" s="52"/>
      <c r="LFJ99" s="52"/>
      <c r="LFK99" s="52"/>
      <c r="LFL99" s="52"/>
      <c r="LFM99" s="52"/>
      <c r="LFN99" s="52"/>
      <c r="LFO99" s="52"/>
      <c r="LFP99" s="52"/>
      <c r="LFQ99" s="52"/>
      <c r="LFR99" s="52"/>
      <c r="LFS99" s="52"/>
      <c r="LFT99" s="52"/>
      <c r="LFU99" s="52"/>
      <c r="LFV99" s="52"/>
      <c r="LFW99" s="52"/>
      <c r="LFX99" s="52"/>
      <c r="LFY99" s="52"/>
      <c r="LFZ99" s="52"/>
      <c r="LGA99" s="52"/>
      <c r="LGB99" s="52"/>
      <c r="LGC99" s="52"/>
      <c r="LGD99" s="52"/>
      <c r="LGE99" s="52"/>
      <c r="LGF99" s="52"/>
      <c r="LGG99" s="52"/>
      <c r="LGH99" s="52"/>
      <c r="LGI99" s="52"/>
      <c r="LGJ99" s="52"/>
      <c r="LGK99" s="52"/>
      <c r="LGL99" s="52"/>
      <c r="LGM99" s="52"/>
      <c r="LGN99" s="52"/>
      <c r="LGO99" s="52"/>
      <c r="LGP99" s="52"/>
      <c r="LGQ99" s="52"/>
      <c r="LGR99" s="52"/>
      <c r="LGS99" s="52"/>
      <c r="LGT99" s="52"/>
      <c r="LGU99" s="52"/>
      <c r="LGV99" s="52"/>
      <c r="LGW99" s="52"/>
      <c r="LGX99" s="52"/>
      <c r="LGY99" s="52"/>
      <c r="LGZ99" s="52"/>
      <c r="LHA99" s="52"/>
      <c r="LHB99" s="52"/>
      <c r="LHC99" s="52"/>
      <c r="LHD99" s="52"/>
      <c r="LHE99" s="52"/>
      <c r="LHF99" s="52"/>
      <c r="LHG99" s="52"/>
      <c r="LHH99" s="52"/>
      <c r="LHI99" s="52"/>
      <c r="LHJ99" s="52"/>
      <c r="LHK99" s="52"/>
      <c r="LHL99" s="52"/>
      <c r="LHM99" s="52"/>
      <c r="LHN99" s="52"/>
      <c r="LHO99" s="52"/>
      <c r="LHP99" s="52"/>
      <c r="LHQ99" s="52"/>
      <c r="LHR99" s="52"/>
      <c r="LHS99" s="52"/>
      <c r="LHT99" s="52"/>
      <c r="LHU99" s="52"/>
      <c r="LHV99" s="52"/>
      <c r="LHW99" s="52"/>
      <c r="LHX99" s="52"/>
      <c r="LHY99" s="52"/>
      <c r="LHZ99" s="52"/>
      <c r="LIA99" s="52"/>
      <c r="LIB99" s="52"/>
      <c r="LIC99" s="52"/>
      <c r="LID99" s="52"/>
      <c r="LIE99" s="52"/>
      <c r="LIF99" s="52"/>
      <c r="LIG99" s="52"/>
      <c r="LIH99" s="52"/>
      <c r="LII99" s="52"/>
      <c r="LIJ99" s="52"/>
      <c r="LIK99" s="52"/>
      <c r="LIL99" s="52"/>
      <c r="LIM99" s="52"/>
      <c r="LIN99" s="52"/>
      <c r="LIO99" s="52"/>
      <c r="LIP99" s="52"/>
      <c r="LIQ99" s="52"/>
      <c r="LIR99" s="52"/>
      <c r="LIS99" s="52"/>
      <c r="LIT99" s="52"/>
      <c r="LIU99" s="52"/>
      <c r="LIV99" s="52"/>
      <c r="LIW99" s="52"/>
      <c r="LIX99" s="52"/>
      <c r="LIY99" s="52"/>
      <c r="LIZ99" s="52"/>
      <c r="LJA99" s="52"/>
      <c r="LJB99" s="52"/>
      <c r="LJC99" s="52"/>
      <c r="LJD99" s="52"/>
      <c r="LJE99" s="52"/>
      <c r="LJF99" s="52"/>
      <c r="LJG99" s="52"/>
      <c r="LJH99" s="52"/>
      <c r="LJI99" s="52"/>
      <c r="LJJ99" s="52"/>
      <c r="LJK99" s="52"/>
      <c r="LJL99" s="52"/>
      <c r="LJM99" s="52"/>
      <c r="LJN99" s="52"/>
      <c r="LJO99" s="52"/>
      <c r="LJP99" s="52"/>
      <c r="LJQ99" s="52"/>
      <c r="LJR99" s="52"/>
      <c r="LJS99" s="52"/>
      <c r="LJT99" s="52"/>
      <c r="LJU99" s="52"/>
      <c r="LJV99" s="52"/>
      <c r="LJW99" s="52"/>
      <c r="LJX99" s="52"/>
      <c r="LJY99" s="52"/>
      <c r="LJZ99" s="52"/>
      <c r="LKA99" s="52"/>
      <c r="LKB99" s="52"/>
      <c r="LKC99" s="52"/>
      <c r="LKD99" s="52"/>
      <c r="LKE99" s="52"/>
      <c r="LKF99" s="52"/>
      <c r="LKG99" s="52"/>
      <c r="LKH99" s="52"/>
      <c r="LKI99" s="52"/>
      <c r="LKJ99" s="52"/>
      <c r="LKK99" s="52"/>
      <c r="LKL99" s="52"/>
      <c r="LKM99" s="52"/>
      <c r="LKN99" s="52"/>
      <c r="LKO99" s="52"/>
      <c r="LKP99" s="52"/>
      <c r="LKQ99" s="52"/>
      <c r="LKR99" s="52"/>
      <c r="LKS99" s="52"/>
      <c r="LKT99" s="52"/>
      <c r="LKU99" s="52"/>
      <c r="LKV99" s="52"/>
      <c r="LKW99" s="52"/>
      <c r="LKX99" s="52"/>
      <c r="LKY99" s="52"/>
      <c r="LKZ99" s="52"/>
      <c r="LLA99" s="52"/>
      <c r="LLB99" s="52"/>
      <c r="LLC99" s="52"/>
      <c r="LLD99" s="52"/>
      <c r="LLE99" s="52"/>
      <c r="LLF99" s="52"/>
      <c r="LLG99" s="52"/>
      <c r="LLH99" s="52"/>
      <c r="LLI99" s="52"/>
      <c r="LLJ99" s="52"/>
      <c r="LLK99" s="52"/>
      <c r="LLL99" s="52"/>
      <c r="LLM99" s="52"/>
      <c r="LLN99" s="52"/>
      <c r="LLO99" s="52"/>
      <c r="LLP99" s="52"/>
      <c r="LLQ99" s="52"/>
      <c r="LLR99" s="52"/>
      <c r="LLS99" s="52"/>
      <c r="LLT99" s="52"/>
      <c r="LLU99" s="52"/>
      <c r="LLV99" s="52"/>
      <c r="LLW99" s="52"/>
      <c r="LLX99" s="52"/>
      <c r="LLY99" s="52"/>
      <c r="LLZ99" s="52"/>
      <c r="LMA99" s="52"/>
      <c r="LMB99" s="52"/>
      <c r="LMC99" s="52"/>
      <c r="LMD99" s="52"/>
      <c r="LME99" s="52"/>
      <c r="LMF99" s="52"/>
      <c r="LMG99" s="52"/>
      <c r="LMH99" s="52"/>
      <c r="LMI99" s="52"/>
      <c r="LMJ99" s="52"/>
      <c r="LMK99" s="52"/>
      <c r="LML99" s="52"/>
      <c r="LMM99" s="52"/>
      <c r="LMN99" s="52"/>
      <c r="LMO99" s="52"/>
      <c r="LMP99" s="52"/>
      <c r="LMQ99" s="52"/>
      <c r="LMR99" s="52"/>
      <c r="LMS99" s="52"/>
      <c r="LMT99" s="52"/>
      <c r="LMU99" s="52"/>
      <c r="LMV99" s="52"/>
      <c r="LMW99" s="52"/>
      <c r="LMX99" s="52"/>
    </row>
    <row r="104" spans="1:8474" x14ac:dyDescent="0.45">
      <c r="A104" s="136"/>
    </row>
    <row r="105" spans="1:8474" x14ac:dyDescent="0.45">
      <c r="A105" s="136"/>
    </row>
    <row r="106" spans="1:8474" x14ac:dyDescent="0.45">
      <c r="A106" s="136"/>
    </row>
    <row r="107" spans="1:8474" x14ac:dyDescent="0.45">
      <c r="A107" s="136"/>
    </row>
    <row r="108" spans="1:8474" x14ac:dyDescent="0.45">
      <c r="A108" s="136"/>
    </row>
    <row r="109" spans="1:8474" x14ac:dyDescent="0.45">
      <c r="A109" s="136"/>
    </row>
    <row r="110" spans="1:8474" x14ac:dyDescent="0.45">
      <c r="A110" s="136"/>
    </row>
    <row r="111" spans="1:8474" x14ac:dyDescent="0.45">
      <c r="A111" s="136"/>
    </row>
    <row r="112" spans="1:8474" x14ac:dyDescent="0.45">
      <c r="A112" s="136"/>
    </row>
    <row r="113" spans="1:1" x14ac:dyDescent="0.45">
      <c r="A113" s="136"/>
    </row>
    <row r="114" spans="1:1" x14ac:dyDescent="0.45">
      <c r="A114" s="136"/>
    </row>
    <row r="115" spans="1:1" x14ac:dyDescent="0.45">
      <c r="A115" s="136"/>
    </row>
    <row r="116" spans="1:1" x14ac:dyDescent="0.45">
      <c r="A116" s="136"/>
    </row>
    <row r="117" spans="1:1" x14ac:dyDescent="0.45">
      <c r="A117" s="136"/>
    </row>
    <row r="118" spans="1:1" x14ac:dyDescent="0.45">
      <c r="A118" s="136"/>
    </row>
    <row r="119" spans="1:1" x14ac:dyDescent="0.45">
      <c r="A119" s="136"/>
    </row>
    <row r="120" spans="1:1" x14ac:dyDescent="0.45">
      <c r="A120" s="136"/>
    </row>
    <row r="121" spans="1:1" x14ac:dyDescent="0.45">
      <c r="A121" s="136"/>
    </row>
    <row r="122" spans="1:1" x14ac:dyDescent="0.45">
      <c r="A122" s="136"/>
    </row>
    <row r="123" spans="1:1" x14ac:dyDescent="0.45">
      <c r="A123" s="136"/>
    </row>
    <row r="127" spans="1:1" x14ac:dyDescent="0.45">
      <c r="A127" s="136"/>
    </row>
    <row r="128" spans="1:1" x14ac:dyDescent="0.45">
      <c r="A128" s="136"/>
    </row>
    <row r="129" spans="1:1" x14ac:dyDescent="0.45">
      <c r="A129" s="136"/>
    </row>
    <row r="130" spans="1:1" x14ac:dyDescent="0.45">
      <c r="A130" s="136"/>
    </row>
    <row r="131" spans="1:1" x14ac:dyDescent="0.45">
      <c r="A131" s="1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FC92-B0AA-144D-B13C-D29A51FDBC54}">
  <sheetPr codeName="Лист2">
    <pageSetUpPr fitToPage="1"/>
  </sheetPr>
  <dimension ref="A1:W488"/>
  <sheetViews>
    <sheetView zoomScale="78" zoomScaleNormal="80" zoomScaleSheetLayoutView="90" workbookViewId="0">
      <selection sqref="A1:C1"/>
    </sheetView>
  </sheetViews>
  <sheetFormatPr defaultColWidth="8.8125" defaultRowHeight="15.4" x14ac:dyDescent="0.45"/>
  <cols>
    <col min="1" max="3" width="64.8125" style="96" customWidth="1"/>
    <col min="4" max="19" width="30.8125" style="96" customWidth="1"/>
    <col min="20" max="20" width="3.8125" style="96" bestFit="1" customWidth="1"/>
    <col min="21" max="21" width="27.1875" style="96" customWidth="1"/>
    <col min="22" max="22" width="11.1875" style="97" bestFit="1" customWidth="1"/>
    <col min="23" max="23" width="9.5" style="98" bestFit="1" customWidth="1"/>
    <col min="24" max="16384" width="8.8125" style="96"/>
  </cols>
  <sheetData>
    <row r="1" spans="1:19" ht="28.05" customHeight="1" x14ac:dyDescent="0.45">
      <c r="A1" s="238" t="s">
        <v>212</v>
      </c>
      <c r="B1" s="238"/>
      <c r="C1" s="238"/>
    </row>
    <row r="2" spans="1:19" ht="19.899999999999999" x14ac:dyDescent="0.45">
      <c r="A2" s="99" t="s">
        <v>61</v>
      </c>
      <c r="B2" s="100" t="s">
        <v>250</v>
      </c>
      <c r="C2" s="57" t="s">
        <v>251</v>
      </c>
      <c r="D2" s="101" t="s">
        <v>252</v>
      </c>
      <c r="E2" s="101" t="s">
        <v>253</v>
      </c>
      <c r="F2" s="101" t="s">
        <v>254</v>
      </c>
      <c r="G2" s="101" t="s">
        <v>255</v>
      </c>
      <c r="H2" s="101" t="s">
        <v>256</v>
      </c>
      <c r="I2" s="101" t="s">
        <v>257</v>
      </c>
      <c r="J2" s="101" t="s">
        <v>258</v>
      </c>
      <c r="K2" s="101" t="s">
        <v>259</v>
      </c>
      <c r="L2" s="101" t="s">
        <v>260</v>
      </c>
      <c r="M2" s="101" t="s">
        <v>261</v>
      </c>
      <c r="N2" s="101" t="s">
        <v>262</v>
      </c>
      <c r="O2" s="101" t="s">
        <v>263</v>
      </c>
      <c r="P2" s="101" t="s">
        <v>264</v>
      </c>
      <c r="Q2" s="101" t="s">
        <v>265</v>
      </c>
      <c r="R2" s="101" t="s">
        <v>266</v>
      </c>
      <c r="S2" s="101" t="s">
        <v>267</v>
      </c>
    </row>
    <row r="3" spans="1:19" x14ac:dyDescent="0.45">
      <c r="A3" s="102" t="s">
        <v>112</v>
      </c>
      <c r="B3" s="103"/>
      <c r="C3" s="102" t="s">
        <v>142</v>
      </c>
      <c r="D3" s="128" t="s">
        <v>382</v>
      </c>
      <c r="E3" s="128" t="s">
        <v>383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</row>
    <row r="4" spans="1:19" x14ac:dyDescent="0.45">
      <c r="A4" s="104" t="s">
        <v>95</v>
      </c>
      <c r="B4" s="105"/>
      <c r="C4" s="104" t="s">
        <v>95</v>
      </c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</row>
    <row r="5" spans="1:19" x14ac:dyDescent="0.45">
      <c r="A5" s="107"/>
      <c r="B5" s="101"/>
      <c r="C5" s="107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</row>
    <row r="6" spans="1:19" x14ac:dyDescent="0.45">
      <c r="A6" s="102"/>
      <c r="B6" s="103"/>
      <c r="C6" s="102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</row>
    <row r="7" spans="1:19" ht="30.75" x14ac:dyDescent="0.45">
      <c r="A7" s="102" t="s">
        <v>268</v>
      </c>
      <c r="B7" s="103" t="s">
        <v>347</v>
      </c>
      <c r="C7" s="102" t="s">
        <v>268</v>
      </c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</row>
    <row r="8" spans="1:19" x14ac:dyDescent="0.45">
      <c r="A8" s="102" t="s">
        <v>269</v>
      </c>
      <c r="B8" s="103" t="s">
        <v>348</v>
      </c>
      <c r="C8" s="102" t="s">
        <v>269</v>
      </c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</row>
    <row r="9" spans="1:19" x14ac:dyDescent="0.45">
      <c r="A9" s="102" t="s">
        <v>240</v>
      </c>
      <c r="B9" s="103"/>
      <c r="C9" s="102" t="s">
        <v>240</v>
      </c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</row>
    <row r="10" spans="1:19" x14ac:dyDescent="0.45">
      <c r="A10" s="102" t="s">
        <v>62</v>
      </c>
      <c r="B10" s="103" t="s">
        <v>349</v>
      </c>
      <c r="C10" s="102" t="s">
        <v>62</v>
      </c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</row>
    <row r="11" spans="1:19" x14ac:dyDescent="0.45">
      <c r="A11" s="102" t="s">
        <v>63</v>
      </c>
      <c r="B11" s="103"/>
      <c r="C11" s="102" t="s">
        <v>63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</row>
    <row r="12" spans="1:19" x14ac:dyDescent="0.45">
      <c r="A12" s="102" t="s">
        <v>270</v>
      </c>
      <c r="B12" s="103" t="s">
        <v>350</v>
      </c>
      <c r="C12" s="102" t="s">
        <v>270</v>
      </c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</row>
    <row r="13" spans="1:19" x14ac:dyDescent="0.45">
      <c r="A13" s="102" t="s">
        <v>64</v>
      </c>
      <c r="B13" s="103" t="s">
        <v>351</v>
      </c>
      <c r="C13" s="102" t="s">
        <v>64</v>
      </c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</row>
    <row r="14" spans="1:19" x14ac:dyDescent="0.45">
      <c r="A14" s="102" t="s">
        <v>65</v>
      </c>
      <c r="B14" s="103"/>
      <c r="C14" s="102" t="s">
        <v>65</v>
      </c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</row>
    <row r="15" spans="1:19" x14ac:dyDescent="0.45">
      <c r="A15" s="102" t="s">
        <v>239</v>
      </c>
      <c r="B15" s="103"/>
      <c r="C15" s="102" t="s">
        <v>239</v>
      </c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</row>
    <row r="16" spans="1:19" x14ac:dyDescent="0.45">
      <c r="A16" s="102" t="s">
        <v>271</v>
      </c>
      <c r="B16" s="103"/>
      <c r="C16" s="102" t="s">
        <v>271</v>
      </c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</row>
    <row r="17" spans="1:19" x14ac:dyDescent="0.45">
      <c r="A17" s="102" t="s">
        <v>92</v>
      </c>
      <c r="B17" s="103"/>
      <c r="C17" s="102" t="s">
        <v>92</v>
      </c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</row>
    <row r="18" spans="1:19" x14ac:dyDescent="0.45">
      <c r="A18" s="102" t="s">
        <v>272</v>
      </c>
      <c r="B18" s="103"/>
      <c r="C18" s="102" t="s">
        <v>272</v>
      </c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</row>
    <row r="19" spans="1:19" x14ac:dyDescent="0.45">
      <c r="A19" s="102" t="s">
        <v>273</v>
      </c>
      <c r="B19" s="103" t="s">
        <v>352</v>
      </c>
      <c r="C19" s="102" t="s">
        <v>273</v>
      </c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</row>
    <row r="20" spans="1:19" x14ac:dyDescent="0.45">
      <c r="A20" s="102" t="s">
        <v>102</v>
      </c>
      <c r="B20" s="103"/>
      <c r="C20" s="102" t="s">
        <v>102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</row>
    <row r="21" spans="1:19" x14ac:dyDescent="0.45">
      <c r="A21" s="102" t="s">
        <v>386</v>
      </c>
      <c r="B21" s="103"/>
      <c r="C21" s="102" t="s">
        <v>386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</row>
    <row r="22" spans="1:19" x14ac:dyDescent="0.45">
      <c r="A22" s="102" t="s">
        <v>189</v>
      </c>
      <c r="B22" s="103"/>
      <c r="C22" s="102" t="s">
        <v>189</v>
      </c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</row>
    <row r="23" spans="1:19" x14ac:dyDescent="0.45">
      <c r="A23" s="102" t="s">
        <v>274</v>
      </c>
      <c r="B23" s="103"/>
      <c r="C23" s="102" t="s">
        <v>274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</row>
    <row r="24" spans="1:19" x14ac:dyDescent="0.45">
      <c r="A24" s="102"/>
      <c r="B24" s="103"/>
      <c r="C24" s="102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</row>
    <row r="25" spans="1:19" x14ac:dyDescent="0.45">
      <c r="A25" s="102"/>
      <c r="B25" s="103"/>
      <c r="C25" s="102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</row>
    <row r="26" spans="1:19" x14ac:dyDescent="0.45">
      <c r="A26" s="102"/>
      <c r="B26" s="103"/>
      <c r="C26" s="102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</row>
    <row r="27" spans="1:19" ht="30.75" x14ac:dyDescent="0.45">
      <c r="A27" s="102" t="s">
        <v>149</v>
      </c>
      <c r="B27" s="103" t="s">
        <v>353</v>
      </c>
      <c r="C27" s="102" t="s">
        <v>149</v>
      </c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</row>
    <row r="28" spans="1:19" x14ac:dyDescent="0.45">
      <c r="A28" s="102" t="s">
        <v>150</v>
      </c>
      <c r="B28" s="103"/>
      <c r="C28" s="102" t="s">
        <v>150</v>
      </c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</row>
    <row r="29" spans="1:19" ht="30.75" x14ac:dyDescent="0.45">
      <c r="A29" s="102" t="s">
        <v>151</v>
      </c>
      <c r="B29" s="103" t="s">
        <v>354</v>
      </c>
      <c r="C29" s="102" t="s">
        <v>151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</row>
    <row r="30" spans="1:19" x14ac:dyDescent="0.45">
      <c r="A30" s="102" t="s">
        <v>82</v>
      </c>
      <c r="B30" s="103"/>
      <c r="C30" s="102" t="s">
        <v>82</v>
      </c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</row>
    <row r="31" spans="1:19" x14ac:dyDescent="0.45">
      <c r="A31" s="102" t="s">
        <v>88</v>
      </c>
      <c r="B31" s="103" t="s">
        <v>355</v>
      </c>
      <c r="C31" s="102" t="s">
        <v>88</v>
      </c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</row>
    <row r="32" spans="1:19" x14ac:dyDescent="0.45">
      <c r="A32" s="102" t="s">
        <v>87</v>
      </c>
      <c r="B32" s="103" t="s">
        <v>356</v>
      </c>
      <c r="C32" s="102" t="s">
        <v>87</v>
      </c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</row>
    <row r="33" spans="1:19" ht="30.75" x14ac:dyDescent="0.45">
      <c r="A33" s="102" t="s">
        <v>83</v>
      </c>
      <c r="B33" s="103" t="s">
        <v>357</v>
      </c>
      <c r="C33" s="102" t="s">
        <v>83</v>
      </c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</row>
    <row r="34" spans="1:19" x14ac:dyDescent="0.45">
      <c r="A34" s="102" t="s">
        <v>85</v>
      </c>
      <c r="B34" s="103" t="s">
        <v>358</v>
      </c>
      <c r="C34" s="102" t="s">
        <v>85</v>
      </c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</row>
    <row r="35" spans="1:19" x14ac:dyDescent="0.45">
      <c r="A35" s="102" t="s">
        <v>86</v>
      </c>
      <c r="B35" s="103"/>
      <c r="C35" s="102" t="s">
        <v>86</v>
      </c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</row>
    <row r="36" spans="1:19" x14ac:dyDescent="0.45">
      <c r="A36" s="102" t="s">
        <v>275</v>
      </c>
      <c r="B36" s="103"/>
      <c r="C36" s="102" t="s">
        <v>275</v>
      </c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</row>
    <row r="37" spans="1:19" x14ac:dyDescent="0.45">
      <c r="A37" s="102" t="s">
        <v>276</v>
      </c>
      <c r="B37" s="103"/>
      <c r="C37" s="102" t="s">
        <v>276</v>
      </c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</row>
    <row r="38" spans="1:19" x14ac:dyDescent="0.45">
      <c r="A38" s="102" t="s">
        <v>277</v>
      </c>
      <c r="B38" s="103"/>
      <c r="C38" s="102" t="s">
        <v>277</v>
      </c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</row>
    <row r="39" spans="1:19" x14ac:dyDescent="0.45">
      <c r="A39" s="102" t="s">
        <v>145</v>
      </c>
      <c r="B39" s="103" t="s">
        <v>359</v>
      </c>
      <c r="C39" s="102" t="s">
        <v>145</v>
      </c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</row>
    <row r="40" spans="1:19" x14ac:dyDescent="0.45">
      <c r="A40" s="102" t="s">
        <v>214</v>
      </c>
      <c r="B40" s="103"/>
      <c r="C40" s="102" t="s">
        <v>214</v>
      </c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</row>
    <row r="41" spans="1:19" x14ac:dyDescent="0.45">
      <c r="A41" s="102"/>
      <c r="B41" s="103"/>
      <c r="C41" s="102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</row>
    <row r="42" spans="1:19" x14ac:dyDescent="0.45">
      <c r="A42" s="102"/>
      <c r="B42" s="103"/>
      <c r="C42" s="102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</row>
    <row r="43" spans="1:19" x14ac:dyDescent="0.45">
      <c r="A43" s="106" t="s">
        <v>394</v>
      </c>
      <c r="B43" s="103"/>
      <c r="C43" s="106" t="s">
        <v>394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</row>
    <row r="44" spans="1:19" x14ac:dyDescent="0.45">
      <c r="A44" s="102" t="s">
        <v>69</v>
      </c>
      <c r="B44" s="103" t="s">
        <v>360</v>
      </c>
      <c r="C44" s="102" t="s">
        <v>69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</row>
    <row r="45" spans="1:19" x14ac:dyDescent="0.45">
      <c r="A45" s="102" t="s">
        <v>90</v>
      </c>
      <c r="B45" s="103"/>
      <c r="C45" s="102" t="s">
        <v>90</v>
      </c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</row>
    <row r="46" spans="1:19" x14ac:dyDescent="0.45">
      <c r="A46" s="102" t="s">
        <v>19</v>
      </c>
      <c r="B46" s="103"/>
      <c r="C46" s="102" t="s">
        <v>19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</row>
    <row r="47" spans="1:19" x14ac:dyDescent="0.45">
      <c r="A47" s="102" t="s">
        <v>103</v>
      </c>
      <c r="B47" s="103" t="s">
        <v>361</v>
      </c>
      <c r="C47" s="102" t="s">
        <v>103</v>
      </c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</row>
    <row r="48" spans="1:19" x14ac:dyDescent="0.45">
      <c r="A48" s="102" t="s">
        <v>91</v>
      </c>
      <c r="B48" s="103"/>
      <c r="C48" s="102" t="s">
        <v>91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</row>
    <row r="49" spans="1:19" ht="30.75" x14ac:dyDescent="0.45">
      <c r="A49" s="102" t="s">
        <v>94</v>
      </c>
      <c r="B49" s="103" t="s">
        <v>362</v>
      </c>
      <c r="C49" s="102" t="s">
        <v>94</v>
      </c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</row>
    <row r="50" spans="1:19" x14ac:dyDescent="0.45">
      <c r="A50" s="102" t="s">
        <v>104</v>
      </c>
      <c r="B50" s="103"/>
      <c r="C50" s="102" t="s">
        <v>104</v>
      </c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</row>
    <row r="51" spans="1:19" x14ac:dyDescent="0.45">
      <c r="A51" s="102" t="s">
        <v>116</v>
      </c>
      <c r="B51" s="103" t="s">
        <v>363</v>
      </c>
      <c r="C51" s="102" t="s">
        <v>116</v>
      </c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</row>
    <row r="52" spans="1:19" x14ac:dyDescent="0.45">
      <c r="A52" s="102" t="s">
        <v>278</v>
      </c>
      <c r="B52" s="103"/>
      <c r="C52" s="102" t="s">
        <v>278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</row>
    <row r="53" spans="1:19" x14ac:dyDescent="0.45">
      <c r="A53" s="102"/>
      <c r="B53" s="103"/>
      <c r="C53" s="102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</row>
    <row r="54" spans="1:19" x14ac:dyDescent="0.45">
      <c r="A54" s="102"/>
      <c r="B54" s="103"/>
      <c r="C54" s="102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</row>
    <row r="55" spans="1:19" x14ac:dyDescent="0.45">
      <c r="A55" s="102"/>
      <c r="B55" s="103"/>
      <c r="C55" s="102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</row>
    <row r="56" spans="1:19" x14ac:dyDescent="0.45">
      <c r="A56" s="102" t="s">
        <v>92</v>
      </c>
      <c r="B56" s="103"/>
      <c r="C56" s="102" t="s">
        <v>92</v>
      </c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</row>
    <row r="57" spans="1:19" x14ac:dyDescent="0.45">
      <c r="A57" s="102" t="s">
        <v>107</v>
      </c>
      <c r="B57" s="103"/>
      <c r="C57" s="102" t="s">
        <v>107</v>
      </c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</row>
    <row r="58" spans="1:19" x14ac:dyDescent="0.45">
      <c r="A58" s="102" t="s">
        <v>108</v>
      </c>
      <c r="B58" s="103"/>
      <c r="C58" s="102" t="s">
        <v>108</v>
      </c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</row>
    <row r="59" spans="1:19" x14ac:dyDescent="0.45">
      <c r="A59" s="102" t="s">
        <v>111</v>
      </c>
      <c r="B59" s="103"/>
      <c r="C59" s="102" t="s">
        <v>111</v>
      </c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</row>
    <row r="60" spans="1:19" x14ac:dyDescent="0.45">
      <c r="A60" s="102" t="s">
        <v>105</v>
      </c>
      <c r="B60" s="103"/>
      <c r="C60" s="102" t="s">
        <v>105</v>
      </c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</row>
    <row r="61" spans="1:19" x14ac:dyDescent="0.45">
      <c r="A61" s="102" t="s">
        <v>106</v>
      </c>
      <c r="B61" s="103"/>
      <c r="C61" s="102" t="s">
        <v>106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</row>
    <row r="62" spans="1:19" ht="30.75" x14ac:dyDescent="0.45">
      <c r="A62" s="102" t="s">
        <v>110</v>
      </c>
      <c r="B62" s="103" t="s">
        <v>364</v>
      </c>
      <c r="C62" s="102" t="s">
        <v>110</v>
      </c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</row>
    <row r="63" spans="1:19" ht="30.75" x14ac:dyDescent="0.45">
      <c r="A63" s="102" t="s">
        <v>109</v>
      </c>
      <c r="B63" s="103" t="s">
        <v>365</v>
      </c>
      <c r="C63" s="102" t="s">
        <v>109</v>
      </c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</row>
    <row r="64" spans="1:19" x14ac:dyDescent="0.45">
      <c r="A64" s="102"/>
      <c r="B64" s="103"/>
      <c r="C64" s="102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</row>
    <row r="65" spans="1:19" x14ac:dyDescent="0.45">
      <c r="A65" s="102"/>
      <c r="B65" s="103"/>
      <c r="C65" s="102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</row>
    <row r="66" spans="1:19" x14ac:dyDescent="0.45">
      <c r="A66" s="102"/>
      <c r="B66" s="103"/>
      <c r="C66" s="102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</row>
    <row r="67" spans="1:19" x14ac:dyDescent="0.45">
      <c r="A67" s="102"/>
      <c r="B67" s="103"/>
      <c r="C67" s="102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</row>
    <row r="68" spans="1:19" ht="30.75" x14ac:dyDescent="0.45">
      <c r="A68" s="102" t="s">
        <v>1</v>
      </c>
      <c r="B68" s="103" t="s">
        <v>366</v>
      </c>
      <c r="C68" s="102" t="s">
        <v>1</v>
      </c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</row>
    <row r="69" spans="1:19" x14ac:dyDescent="0.45">
      <c r="A69" s="102" t="s">
        <v>98</v>
      </c>
      <c r="B69" s="103" t="s">
        <v>367</v>
      </c>
      <c r="C69" s="102" t="s">
        <v>98</v>
      </c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</row>
    <row r="70" spans="1:19" x14ac:dyDescent="0.45">
      <c r="A70" s="102" t="s">
        <v>0</v>
      </c>
      <c r="B70" s="103"/>
      <c r="C70" s="102" t="s">
        <v>0</v>
      </c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</row>
    <row r="71" spans="1:19" x14ac:dyDescent="0.45">
      <c r="A71" s="102" t="s">
        <v>279</v>
      </c>
      <c r="B71" s="103"/>
      <c r="C71" s="102" t="s">
        <v>279</v>
      </c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</row>
    <row r="72" spans="1:19" x14ac:dyDescent="0.45">
      <c r="A72" s="102" t="s">
        <v>280</v>
      </c>
      <c r="B72" s="103"/>
      <c r="C72" s="102" t="s">
        <v>280</v>
      </c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</row>
    <row r="73" spans="1:19" x14ac:dyDescent="0.45">
      <c r="A73" s="102" t="s">
        <v>281</v>
      </c>
      <c r="B73" s="103"/>
      <c r="C73" s="102" t="s">
        <v>281</v>
      </c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</row>
    <row r="74" spans="1:19" x14ac:dyDescent="0.45">
      <c r="A74" s="102" t="s">
        <v>89</v>
      </c>
      <c r="B74" s="103"/>
      <c r="C74" s="102" t="s">
        <v>89</v>
      </c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</row>
    <row r="75" spans="1:19" x14ac:dyDescent="0.45">
      <c r="A75" s="102" t="s">
        <v>282</v>
      </c>
      <c r="B75" s="103"/>
      <c r="C75" s="102" t="s">
        <v>282</v>
      </c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</row>
    <row r="76" spans="1:19" x14ac:dyDescent="0.45">
      <c r="A76" s="102" t="s">
        <v>7</v>
      </c>
      <c r="B76" s="103"/>
      <c r="C76" s="102" t="s">
        <v>7</v>
      </c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</row>
    <row r="77" spans="1:19" x14ac:dyDescent="0.45">
      <c r="A77" s="102" t="s">
        <v>2</v>
      </c>
      <c r="B77" s="103"/>
      <c r="C77" s="102" t="s">
        <v>2</v>
      </c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</row>
    <row r="78" spans="1:19" x14ac:dyDescent="0.45">
      <c r="A78" s="102" t="s">
        <v>1727</v>
      </c>
      <c r="B78" s="103"/>
      <c r="C78" s="102" t="s">
        <v>1727</v>
      </c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</row>
    <row r="79" spans="1:19" x14ac:dyDescent="0.45">
      <c r="A79" s="102" t="s">
        <v>66</v>
      </c>
      <c r="B79" s="103"/>
      <c r="C79" s="102" t="s">
        <v>66</v>
      </c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</row>
    <row r="80" spans="1:19" x14ac:dyDescent="0.45">
      <c r="A80" s="102" t="s">
        <v>283</v>
      </c>
      <c r="B80" s="103"/>
      <c r="C80" s="102" t="s">
        <v>283</v>
      </c>
      <c r="D80" s="103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</row>
    <row r="81" spans="1:19" x14ac:dyDescent="0.45">
      <c r="A81" s="102" t="s">
        <v>50</v>
      </c>
      <c r="B81" s="103"/>
      <c r="C81" s="102" t="s">
        <v>50</v>
      </c>
      <c r="D81" s="103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</row>
    <row r="82" spans="1:19" x14ac:dyDescent="0.45">
      <c r="A82" s="102" t="s">
        <v>140</v>
      </c>
      <c r="B82" s="103"/>
      <c r="C82" s="102" t="s">
        <v>140</v>
      </c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</row>
    <row r="83" spans="1:19" x14ac:dyDescent="0.45">
      <c r="A83" s="102" t="s">
        <v>32</v>
      </c>
      <c r="B83" s="103"/>
      <c r="C83" s="102" t="s">
        <v>32</v>
      </c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</row>
    <row r="84" spans="1:19" x14ac:dyDescent="0.45">
      <c r="A84" s="102" t="s">
        <v>67</v>
      </c>
      <c r="B84" s="103"/>
      <c r="C84" s="102" t="s">
        <v>67</v>
      </c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</row>
    <row r="85" spans="1:19" x14ac:dyDescent="0.45">
      <c r="A85" s="102" t="s">
        <v>46</v>
      </c>
      <c r="B85" s="103"/>
      <c r="C85" s="102" t="s">
        <v>46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</row>
    <row r="86" spans="1:19" ht="30.75" x14ac:dyDescent="0.45">
      <c r="A86" s="102" t="s">
        <v>1728</v>
      </c>
      <c r="B86" s="103"/>
      <c r="C86" s="102" t="s">
        <v>1728</v>
      </c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</row>
    <row r="87" spans="1:19" ht="30.75" x14ac:dyDescent="0.45">
      <c r="A87" s="102" t="s">
        <v>51</v>
      </c>
      <c r="B87" s="103"/>
      <c r="C87" s="102" t="s">
        <v>51</v>
      </c>
      <c r="D87" s="103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</row>
    <row r="88" spans="1:19" ht="30.75" x14ac:dyDescent="0.45">
      <c r="A88" s="102" t="s">
        <v>54</v>
      </c>
      <c r="B88" s="103"/>
      <c r="C88" s="102" t="s">
        <v>54</v>
      </c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</row>
    <row r="89" spans="1:19" x14ac:dyDescent="0.45">
      <c r="A89" s="102" t="s">
        <v>38</v>
      </c>
      <c r="B89" s="103"/>
      <c r="C89" s="102" t="s">
        <v>38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</row>
    <row r="90" spans="1:19" x14ac:dyDescent="0.45">
      <c r="A90" s="102" t="s">
        <v>1730</v>
      </c>
      <c r="B90" s="103"/>
      <c r="C90" s="102" t="s">
        <v>1730</v>
      </c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</row>
    <row r="91" spans="1:19" ht="30.75" x14ac:dyDescent="0.45">
      <c r="A91" s="102" t="s">
        <v>1729</v>
      </c>
      <c r="B91" s="103"/>
      <c r="C91" s="102" t="s">
        <v>1729</v>
      </c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</row>
    <row r="92" spans="1:19" x14ac:dyDescent="0.45">
      <c r="A92" s="102" t="s">
        <v>144</v>
      </c>
      <c r="B92" s="103"/>
      <c r="C92" s="102" t="s">
        <v>144</v>
      </c>
      <c r="D92" s="103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</row>
    <row r="93" spans="1:19" x14ac:dyDescent="0.45">
      <c r="A93" s="102" t="s">
        <v>25</v>
      </c>
      <c r="B93" s="103"/>
      <c r="C93" s="102" t="s">
        <v>25</v>
      </c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</row>
    <row r="94" spans="1:19" x14ac:dyDescent="0.45">
      <c r="A94" s="102" t="s">
        <v>68</v>
      </c>
      <c r="B94" s="103"/>
      <c r="C94" s="102" t="s">
        <v>68</v>
      </c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</row>
    <row r="95" spans="1:19" x14ac:dyDescent="0.45">
      <c r="A95" s="102"/>
      <c r="B95" s="103"/>
      <c r="C95" s="102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</row>
    <row r="96" spans="1:19" x14ac:dyDescent="0.45">
      <c r="A96" s="102"/>
      <c r="B96" s="103"/>
      <c r="C96" s="102"/>
      <c r="D96" s="103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</row>
    <row r="97" spans="1:19" x14ac:dyDescent="0.45">
      <c r="A97" s="102"/>
      <c r="B97" s="103"/>
      <c r="C97" s="102"/>
      <c r="D97" s="103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</row>
    <row r="98" spans="1:19" x14ac:dyDescent="0.45">
      <c r="A98" s="102"/>
      <c r="B98" s="103"/>
      <c r="C98" s="102"/>
      <c r="D98" s="103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</row>
    <row r="99" spans="1:19" x14ac:dyDescent="0.45">
      <c r="A99" s="102" t="s">
        <v>284</v>
      </c>
      <c r="B99" s="103"/>
      <c r="C99" s="102" t="s">
        <v>284</v>
      </c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</row>
    <row r="100" spans="1:19" x14ac:dyDescent="0.45">
      <c r="A100" s="102" t="s">
        <v>113</v>
      </c>
      <c r="B100" s="103"/>
      <c r="C100" s="102" t="s">
        <v>113</v>
      </c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</row>
    <row r="101" spans="1:19" x14ac:dyDescent="0.45">
      <c r="A101" s="102" t="s">
        <v>81</v>
      </c>
      <c r="B101" s="103" t="s">
        <v>368</v>
      </c>
      <c r="C101" s="102" t="s">
        <v>81</v>
      </c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</row>
    <row r="102" spans="1:19" x14ac:dyDescent="0.45">
      <c r="A102" s="102" t="s">
        <v>285</v>
      </c>
      <c r="B102" s="103"/>
      <c r="C102" s="102" t="s">
        <v>285</v>
      </c>
      <c r="D102" s="103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</row>
    <row r="103" spans="1:19" ht="30.75" x14ac:dyDescent="0.45">
      <c r="A103" s="102" t="s">
        <v>36</v>
      </c>
      <c r="B103" s="103"/>
      <c r="C103" s="102" t="s">
        <v>36</v>
      </c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</row>
    <row r="104" spans="1:19" ht="30.75" x14ac:dyDescent="0.45">
      <c r="A104" s="102" t="s">
        <v>233</v>
      </c>
      <c r="B104" s="103"/>
      <c r="C104" s="102" t="s">
        <v>233</v>
      </c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</row>
    <row r="105" spans="1:19" x14ac:dyDescent="0.45">
      <c r="A105" s="102" t="s">
        <v>24</v>
      </c>
      <c r="B105" s="103"/>
      <c r="C105" s="102" t="s">
        <v>24</v>
      </c>
      <c r="D105" s="103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</row>
    <row r="106" spans="1:19" x14ac:dyDescent="0.45">
      <c r="A106" s="102" t="s">
        <v>234</v>
      </c>
      <c r="B106" s="103"/>
      <c r="C106" s="102" t="s">
        <v>234</v>
      </c>
      <c r="D106" s="103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</row>
    <row r="107" spans="1:19" x14ac:dyDescent="0.45">
      <c r="A107" s="102"/>
      <c r="B107" s="103"/>
      <c r="C107" s="102"/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</row>
    <row r="108" spans="1:19" x14ac:dyDescent="0.45">
      <c r="A108" s="102"/>
      <c r="B108" s="103"/>
      <c r="C108" s="102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</row>
    <row r="109" spans="1:19" x14ac:dyDescent="0.45">
      <c r="A109" s="102"/>
      <c r="B109" s="103"/>
      <c r="C109" s="102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</row>
    <row r="110" spans="1:19" x14ac:dyDescent="0.45">
      <c r="A110" s="102"/>
      <c r="B110" s="103"/>
      <c r="C110" s="102"/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</row>
    <row r="111" spans="1:19" ht="30.75" x14ac:dyDescent="0.45">
      <c r="A111" s="102" t="s">
        <v>384</v>
      </c>
      <c r="B111" s="128" t="s">
        <v>393</v>
      </c>
      <c r="C111" s="102" t="s">
        <v>384</v>
      </c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</row>
    <row r="112" spans="1:19" x14ac:dyDescent="0.45">
      <c r="A112" s="102" t="s">
        <v>152</v>
      </c>
      <c r="B112" s="103"/>
      <c r="C112" s="102" t="s">
        <v>152</v>
      </c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</row>
    <row r="113" spans="1:19" x14ac:dyDescent="0.45">
      <c r="A113" s="102" t="s">
        <v>237</v>
      </c>
      <c r="B113" s="103"/>
      <c r="C113" s="102" t="s">
        <v>237</v>
      </c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</row>
    <row r="114" spans="1:19" x14ac:dyDescent="0.45">
      <c r="A114" s="102" t="s">
        <v>238</v>
      </c>
      <c r="B114" s="103"/>
      <c r="C114" s="102" t="s">
        <v>238</v>
      </c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</row>
    <row r="115" spans="1:19" x14ac:dyDescent="0.45">
      <c r="A115" s="102" t="s">
        <v>84</v>
      </c>
      <c r="B115" s="103"/>
      <c r="C115" s="102" t="s">
        <v>84</v>
      </c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</row>
    <row r="116" spans="1:19" x14ac:dyDescent="0.45">
      <c r="A116" s="102" t="s">
        <v>241</v>
      </c>
      <c r="B116" s="103"/>
      <c r="C116" s="102" t="s">
        <v>241</v>
      </c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</row>
    <row r="117" spans="1:19" x14ac:dyDescent="0.45">
      <c r="A117" s="102" t="s">
        <v>286</v>
      </c>
      <c r="B117" s="103"/>
      <c r="C117" s="102" t="s">
        <v>286</v>
      </c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</row>
    <row r="118" spans="1:19" x14ac:dyDescent="0.45">
      <c r="A118" s="102" t="s">
        <v>287</v>
      </c>
      <c r="B118" s="103"/>
      <c r="C118" s="102" t="s">
        <v>287</v>
      </c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</row>
    <row r="119" spans="1:19" x14ac:dyDescent="0.45">
      <c r="A119" s="102"/>
      <c r="B119" s="103"/>
      <c r="C119" s="102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</row>
    <row r="120" spans="1:19" x14ac:dyDescent="0.45">
      <c r="A120" s="102"/>
      <c r="B120" s="103"/>
      <c r="C120" s="102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</row>
    <row r="121" spans="1:19" x14ac:dyDescent="0.45">
      <c r="A121" s="102"/>
      <c r="B121" s="103"/>
      <c r="C121" s="102"/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</row>
    <row r="122" spans="1:19" x14ac:dyDescent="0.45">
      <c r="A122" s="102"/>
      <c r="B122" s="103"/>
      <c r="C122" s="102"/>
      <c r="D122" s="103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</row>
    <row r="123" spans="1:19" x14ac:dyDescent="0.45">
      <c r="A123" s="102" t="s">
        <v>288</v>
      </c>
      <c r="B123" s="103"/>
      <c r="C123" s="102" t="s">
        <v>288</v>
      </c>
      <c r="D123" s="103"/>
      <c r="E123" s="103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</row>
    <row r="124" spans="1:19" x14ac:dyDescent="0.45">
      <c r="A124" s="150" t="s">
        <v>1711</v>
      </c>
      <c r="B124" s="103"/>
      <c r="C124" s="150" t="s">
        <v>1711</v>
      </c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</row>
    <row r="125" spans="1:19" x14ac:dyDescent="0.45">
      <c r="A125" s="150" t="s">
        <v>1710</v>
      </c>
      <c r="B125" s="103"/>
      <c r="C125" s="150" t="s">
        <v>1710</v>
      </c>
      <c r="D125" s="103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</row>
    <row r="126" spans="1:19" x14ac:dyDescent="0.45">
      <c r="A126" s="150" t="s">
        <v>1712</v>
      </c>
      <c r="B126" s="103"/>
      <c r="C126" s="150" t="s">
        <v>1712</v>
      </c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</row>
    <row r="127" spans="1:19" x14ac:dyDescent="0.45">
      <c r="A127" s="150" t="s">
        <v>1713</v>
      </c>
      <c r="B127" s="103"/>
      <c r="C127" s="150" t="s">
        <v>1713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</row>
    <row r="128" spans="1:19" x14ac:dyDescent="0.45">
      <c r="A128" s="150" t="s">
        <v>1714</v>
      </c>
      <c r="B128" s="103"/>
      <c r="C128" s="150" t="s">
        <v>1714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</row>
    <row r="129" spans="1:19" x14ac:dyDescent="0.45">
      <c r="A129" s="150" t="s">
        <v>1715</v>
      </c>
      <c r="B129" s="103"/>
      <c r="C129" s="150" t="s">
        <v>1715</v>
      </c>
      <c r="D129" s="103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</row>
    <row r="130" spans="1:19" x14ac:dyDescent="0.45">
      <c r="A130" s="150" t="s">
        <v>1716</v>
      </c>
      <c r="B130" s="103"/>
      <c r="C130" s="150" t="s">
        <v>1716</v>
      </c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</row>
    <row r="131" spans="1:19" x14ac:dyDescent="0.45">
      <c r="A131" s="150" t="s">
        <v>1717</v>
      </c>
      <c r="B131" s="103"/>
      <c r="C131" s="150" t="s">
        <v>1717</v>
      </c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</row>
    <row r="132" spans="1:19" x14ac:dyDescent="0.45">
      <c r="A132" s="150" t="s">
        <v>1709</v>
      </c>
      <c r="B132" s="103"/>
      <c r="C132" s="150" t="s">
        <v>1709</v>
      </c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</row>
    <row r="133" spans="1:19" x14ac:dyDescent="0.45">
      <c r="A133" s="150" t="s">
        <v>1718</v>
      </c>
      <c r="B133" s="103"/>
      <c r="C133" s="150" t="s">
        <v>1718</v>
      </c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</row>
    <row r="134" spans="1:19" x14ac:dyDescent="0.45">
      <c r="A134" s="150" t="s">
        <v>1719</v>
      </c>
      <c r="B134" s="103"/>
      <c r="C134" s="150" t="s">
        <v>1719</v>
      </c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</row>
    <row r="135" spans="1:19" x14ac:dyDescent="0.45">
      <c r="A135" s="150" t="s">
        <v>1720</v>
      </c>
      <c r="B135" s="103"/>
      <c r="C135" s="150" t="s">
        <v>1720</v>
      </c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</row>
    <row r="136" spans="1:19" x14ac:dyDescent="0.45">
      <c r="A136" s="150" t="s">
        <v>1721</v>
      </c>
      <c r="B136" s="103"/>
      <c r="C136" s="150" t="s">
        <v>1721</v>
      </c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</row>
    <row r="137" spans="1:19" x14ac:dyDescent="0.45">
      <c r="A137" s="150" t="s">
        <v>1722</v>
      </c>
      <c r="B137" s="103"/>
      <c r="C137" s="150" t="s">
        <v>1722</v>
      </c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</row>
    <row r="138" spans="1:19" x14ac:dyDescent="0.45">
      <c r="A138" s="150" t="s">
        <v>1723</v>
      </c>
      <c r="B138" s="103"/>
      <c r="C138" s="150" t="s">
        <v>1723</v>
      </c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</row>
    <row r="139" spans="1:19" x14ac:dyDescent="0.45">
      <c r="A139" s="150"/>
      <c r="B139" s="103"/>
      <c r="C139" s="150"/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</row>
    <row r="140" spans="1:19" x14ac:dyDescent="0.45">
      <c r="A140" s="102"/>
      <c r="B140" s="103"/>
      <c r="C140" s="102"/>
      <c r="D140" s="103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</row>
    <row r="141" spans="1:19" x14ac:dyDescent="0.45">
      <c r="A141" s="102"/>
      <c r="B141" s="103"/>
      <c r="C141" s="102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</row>
    <row r="142" spans="1:19" x14ac:dyDescent="0.45">
      <c r="A142" s="102"/>
      <c r="B142" s="103"/>
      <c r="C142" s="102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</row>
    <row r="143" spans="1:19" x14ac:dyDescent="0.45">
      <c r="A143" s="102"/>
      <c r="B143" s="103"/>
      <c r="C143" s="102"/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</row>
    <row r="144" spans="1:19" x14ac:dyDescent="0.45">
      <c r="A144" s="102" t="s">
        <v>1731</v>
      </c>
      <c r="B144" s="103"/>
      <c r="C144" s="102" t="s">
        <v>1731</v>
      </c>
      <c r="D144" s="103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</row>
    <row r="145" spans="1:19" x14ac:dyDescent="0.45">
      <c r="A145" s="102" t="s">
        <v>1733</v>
      </c>
      <c r="B145" s="103"/>
      <c r="C145" s="102" t="s">
        <v>1733</v>
      </c>
      <c r="D145" s="103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</row>
    <row r="146" spans="1:19" x14ac:dyDescent="0.45">
      <c r="A146" s="102" t="s">
        <v>1732</v>
      </c>
      <c r="B146" s="103"/>
      <c r="C146" s="102" t="s">
        <v>1732</v>
      </c>
      <c r="D146" s="103"/>
      <c r="E146" s="103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</row>
    <row r="147" spans="1:19" x14ac:dyDescent="0.45">
      <c r="A147" s="102" t="s">
        <v>1734</v>
      </c>
      <c r="B147" s="103"/>
      <c r="C147" s="102" t="s">
        <v>1734</v>
      </c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</row>
    <row r="148" spans="1:19" x14ac:dyDescent="0.45">
      <c r="A148" s="102" t="s">
        <v>289</v>
      </c>
      <c r="B148" s="103"/>
      <c r="C148" s="102" t="s">
        <v>289</v>
      </c>
      <c r="D148" s="103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</row>
    <row r="149" spans="1:19" x14ac:dyDescent="0.45">
      <c r="A149" s="102" t="s">
        <v>45</v>
      </c>
      <c r="B149" s="103"/>
      <c r="C149" s="102" t="s">
        <v>45</v>
      </c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</row>
    <row r="150" spans="1:19" x14ac:dyDescent="0.45">
      <c r="A150" s="102" t="s">
        <v>235</v>
      </c>
      <c r="B150" s="103"/>
      <c r="C150" s="102" t="s">
        <v>235</v>
      </c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</row>
    <row r="151" spans="1:19" x14ac:dyDescent="0.45">
      <c r="A151" s="102" t="s">
        <v>1724</v>
      </c>
      <c r="B151" s="103"/>
      <c r="C151" s="102" t="s">
        <v>1724</v>
      </c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</row>
    <row r="152" spans="1:19" x14ac:dyDescent="0.45">
      <c r="A152" s="102" t="s">
        <v>219</v>
      </c>
      <c r="B152" s="103"/>
      <c r="C152" s="102" t="s">
        <v>219</v>
      </c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</row>
    <row r="153" spans="1:19" x14ac:dyDescent="0.45">
      <c r="A153" s="102" t="s">
        <v>236</v>
      </c>
      <c r="B153" s="103"/>
      <c r="C153" s="102" t="s">
        <v>236</v>
      </c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</row>
    <row r="154" spans="1:19" x14ac:dyDescent="0.45">
      <c r="A154" s="150" t="s">
        <v>923</v>
      </c>
      <c r="B154" s="103"/>
      <c r="C154" s="150" t="s">
        <v>923</v>
      </c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</row>
    <row r="155" spans="1:19" x14ac:dyDescent="0.45">
      <c r="A155" s="102"/>
      <c r="B155" s="103"/>
      <c r="C155" s="102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</row>
    <row r="156" spans="1:19" x14ac:dyDescent="0.45">
      <c r="A156" s="102"/>
      <c r="B156" s="103"/>
      <c r="C156" s="102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</row>
    <row r="157" spans="1:19" x14ac:dyDescent="0.45">
      <c r="A157" s="102"/>
      <c r="B157" s="103"/>
      <c r="C157" s="102"/>
      <c r="D157" s="103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</row>
    <row r="158" spans="1:19" x14ac:dyDescent="0.45">
      <c r="A158" s="102"/>
      <c r="B158" s="103"/>
      <c r="C158" s="102"/>
      <c r="D158" s="103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</row>
    <row r="159" spans="1:19" x14ac:dyDescent="0.45">
      <c r="A159" s="108" t="s">
        <v>377</v>
      </c>
      <c r="B159" s="103"/>
      <c r="C159" s="108" t="s">
        <v>377</v>
      </c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</row>
    <row r="160" spans="1:19" ht="30.75" x14ac:dyDescent="0.45">
      <c r="A160" s="150" t="s">
        <v>603</v>
      </c>
      <c r="B160" s="103"/>
      <c r="C160" s="150" t="s">
        <v>603</v>
      </c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</row>
    <row r="161" spans="1:19" ht="30.75" x14ac:dyDescent="0.45">
      <c r="A161" s="150" t="s">
        <v>604</v>
      </c>
      <c r="B161" s="103"/>
      <c r="C161" s="150" t="s">
        <v>604</v>
      </c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</row>
    <row r="162" spans="1:19" ht="30.75" x14ac:dyDescent="0.45">
      <c r="A162" s="150" t="s">
        <v>605</v>
      </c>
      <c r="B162" s="103"/>
      <c r="C162" s="150" t="s">
        <v>605</v>
      </c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</row>
    <row r="163" spans="1:19" ht="30.75" x14ac:dyDescent="0.45">
      <c r="A163" s="150" t="s">
        <v>606</v>
      </c>
      <c r="B163" s="103"/>
      <c r="C163" s="150" t="s">
        <v>606</v>
      </c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</row>
    <row r="164" spans="1:19" ht="30.75" x14ac:dyDescent="0.45">
      <c r="A164" s="150" t="s">
        <v>607</v>
      </c>
      <c r="B164" s="103"/>
      <c r="C164" s="150" t="s">
        <v>607</v>
      </c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</row>
    <row r="165" spans="1:19" ht="30.75" x14ac:dyDescent="0.45">
      <c r="A165" s="150" t="s">
        <v>608</v>
      </c>
      <c r="B165" s="103"/>
      <c r="C165" s="150" t="s">
        <v>608</v>
      </c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</row>
    <row r="166" spans="1:19" ht="30.75" x14ac:dyDescent="0.45">
      <c r="A166" s="150" t="s">
        <v>609</v>
      </c>
      <c r="B166" s="103"/>
      <c r="C166" s="150" t="s">
        <v>609</v>
      </c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</row>
    <row r="167" spans="1:19" ht="30.75" x14ac:dyDescent="0.45">
      <c r="A167" s="150" t="s">
        <v>610</v>
      </c>
      <c r="B167" s="103"/>
      <c r="C167" s="150" t="s">
        <v>610</v>
      </c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</row>
    <row r="168" spans="1:19" ht="30.75" x14ac:dyDescent="0.45">
      <c r="A168" s="150" t="s">
        <v>611</v>
      </c>
      <c r="B168" s="103"/>
      <c r="C168" s="150" t="s">
        <v>611</v>
      </c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</row>
    <row r="169" spans="1:19" ht="30.75" x14ac:dyDescent="0.45">
      <c r="A169" s="150" t="s">
        <v>612</v>
      </c>
      <c r="B169" s="103"/>
      <c r="C169" s="150" t="s">
        <v>612</v>
      </c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</row>
    <row r="170" spans="1:19" ht="30.75" x14ac:dyDescent="0.45">
      <c r="A170" s="150" t="s">
        <v>613</v>
      </c>
      <c r="B170" s="103"/>
      <c r="C170" s="150" t="s">
        <v>613</v>
      </c>
      <c r="D170" s="103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</row>
    <row r="171" spans="1:19" ht="30.75" x14ac:dyDescent="0.45">
      <c r="A171" s="150" t="s">
        <v>614</v>
      </c>
      <c r="B171" s="103"/>
      <c r="C171" s="150" t="s">
        <v>614</v>
      </c>
      <c r="D171" s="103"/>
      <c r="E171" s="103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</row>
    <row r="172" spans="1:19" ht="30.75" x14ac:dyDescent="0.45">
      <c r="A172" s="150" t="s">
        <v>615</v>
      </c>
      <c r="B172" s="103"/>
      <c r="C172" s="150" t="s">
        <v>615</v>
      </c>
      <c r="D172" s="103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</row>
    <row r="173" spans="1:19" ht="30.75" x14ac:dyDescent="0.45">
      <c r="A173" s="150" t="s">
        <v>616</v>
      </c>
      <c r="B173" s="103"/>
      <c r="C173" s="150" t="s">
        <v>616</v>
      </c>
      <c r="D173" s="103"/>
      <c r="E173" s="103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</row>
    <row r="174" spans="1:19" ht="30.75" x14ac:dyDescent="0.45">
      <c r="A174" s="150" t="s">
        <v>617</v>
      </c>
      <c r="B174" s="103"/>
      <c r="C174" s="150" t="s">
        <v>617</v>
      </c>
      <c r="D174" s="103"/>
      <c r="E174" s="103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</row>
    <row r="175" spans="1:19" x14ac:dyDescent="0.45">
      <c r="A175" s="150" t="s">
        <v>618</v>
      </c>
      <c r="B175" s="103"/>
      <c r="C175" s="150" t="s">
        <v>618</v>
      </c>
      <c r="D175" s="103"/>
      <c r="E175" s="103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</row>
    <row r="176" spans="1:19" x14ac:dyDescent="0.45">
      <c r="A176" s="102"/>
      <c r="B176" s="103"/>
      <c r="C176" s="102"/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</row>
    <row r="177" spans="1:19" x14ac:dyDescent="0.45">
      <c r="A177" s="102"/>
      <c r="B177" s="103"/>
      <c r="C177" s="102"/>
      <c r="D177" s="103"/>
      <c r="E177" s="103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</row>
    <row r="178" spans="1:19" x14ac:dyDescent="0.45">
      <c r="A178" s="102"/>
      <c r="B178" s="103"/>
      <c r="C178" s="102"/>
      <c r="D178" s="103"/>
      <c r="E178" s="103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</row>
    <row r="179" spans="1:19" x14ac:dyDescent="0.45">
      <c r="A179" s="102"/>
      <c r="B179" s="103"/>
      <c r="C179" s="102"/>
      <c r="D179" s="103"/>
      <c r="E179" s="103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</row>
    <row r="180" spans="1:19" x14ac:dyDescent="0.45">
      <c r="A180" s="109" t="s">
        <v>378</v>
      </c>
      <c r="B180" s="103"/>
      <c r="C180" s="109" t="s">
        <v>378</v>
      </c>
      <c r="D180" s="103"/>
      <c r="E180" s="103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</row>
    <row r="181" spans="1:19" ht="30.75" x14ac:dyDescent="0.45">
      <c r="A181" s="150" t="s">
        <v>1693</v>
      </c>
      <c r="B181" s="103"/>
      <c r="C181" s="150" t="s">
        <v>1693</v>
      </c>
      <c r="D181" s="103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</row>
    <row r="182" spans="1:19" ht="30.75" x14ac:dyDescent="0.45">
      <c r="A182" s="150" t="s">
        <v>1694</v>
      </c>
      <c r="B182" s="103"/>
      <c r="C182" s="150" t="s">
        <v>1694</v>
      </c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</row>
    <row r="183" spans="1:19" ht="30.75" x14ac:dyDescent="0.45">
      <c r="A183" s="150" t="s">
        <v>1695</v>
      </c>
      <c r="B183" s="103"/>
      <c r="C183" s="150" t="s">
        <v>1695</v>
      </c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</row>
    <row r="184" spans="1:19" ht="30.75" x14ac:dyDescent="0.45">
      <c r="A184" s="150" t="s">
        <v>1696</v>
      </c>
      <c r="B184" s="103"/>
      <c r="C184" s="150" t="s">
        <v>1696</v>
      </c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</row>
    <row r="185" spans="1:19" ht="30.75" x14ac:dyDescent="0.45">
      <c r="A185" s="150" t="s">
        <v>1697</v>
      </c>
      <c r="B185" s="103"/>
      <c r="C185" s="150" t="s">
        <v>1697</v>
      </c>
      <c r="D185" s="103"/>
      <c r="E185" s="103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</row>
    <row r="186" spans="1:19" ht="30.75" x14ac:dyDescent="0.45">
      <c r="A186" s="150" t="s">
        <v>1698</v>
      </c>
      <c r="B186" s="103"/>
      <c r="C186" s="150" t="s">
        <v>1698</v>
      </c>
      <c r="D186" s="103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</row>
    <row r="187" spans="1:19" ht="30.75" x14ac:dyDescent="0.45">
      <c r="A187" s="150" t="s">
        <v>1699</v>
      </c>
      <c r="B187" s="103"/>
      <c r="C187" s="150" t="s">
        <v>1699</v>
      </c>
      <c r="D187" s="103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</row>
    <row r="188" spans="1:19" ht="30.75" x14ac:dyDescent="0.45">
      <c r="A188" s="150" t="s">
        <v>1700</v>
      </c>
      <c r="B188" s="103"/>
      <c r="C188" s="150" t="s">
        <v>1700</v>
      </c>
      <c r="D188" s="103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</row>
    <row r="189" spans="1:19" ht="30.75" x14ac:dyDescent="0.45">
      <c r="A189" s="150" t="s">
        <v>1701</v>
      </c>
      <c r="B189" s="103"/>
      <c r="C189" s="150" t="s">
        <v>1701</v>
      </c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</row>
    <row r="190" spans="1:19" ht="30.75" x14ac:dyDescent="0.45">
      <c r="A190" s="150" t="s">
        <v>1702</v>
      </c>
      <c r="B190" s="103"/>
      <c r="C190" s="150" t="s">
        <v>1702</v>
      </c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</row>
    <row r="191" spans="1:19" ht="30.75" x14ac:dyDescent="0.45">
      <c r="A191" s="150" t="s">
        <v>1703</v>
      </c>
      <c r="B191" s="103"/>
      <c r="C191" s="150" t="s">
        <v>1703</v>
      </c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</row>
    <row r="192" spans="1:19" ht="30.75" x14ac:dyDescent="0.45">
      <c r="A192" s="150" t="s">
        <v>1704</v>
      </c>
      <c r="B192" s="103"/>
      <c r="C192" s="150" t="s">
        <v>1704</v>
      </c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</row>
    <row r="193" spans="1:19" ht="30.75" x14ac:dyDescent="0.45">
      <c r="A193" s="150" t="s">
        <v>1705</v>
      </c>
      <c r="B193" s="103"/>
      <c r="C193" s="150" t="s">
        <v>1705</v>
      </c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</row>
    <row r="194" spans="1:19" ht="30.75" x14ac:dyDescent="0.45">
      <c r="A194" s="150" t="s">
        <v>1706</v>
      </c>
      <c r="B194" s="103"/>
      <c r="C194" s="150" t="s">
        <v>1706</v>
      </c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</row>
    <row r="195" spans="1:19" ht="30.75" x14ac:dyDescent="0.45">
      <c r="A195" s="150" t="s">
        <v>1707</v>
      </c>
      <c r="B195" s="103"/>
      <c r="C195" s="150" t="s">
        <v>1707</v>
      </c>
      <c r="D195" s="103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</row>
    <row r="196" spans="1:19" x14ac:dyDescent="0.45">
      <c r="A196" s="150" t="s">
        <v>1708</v>
      </c>
      <c r="B196" s="103"/>
      <c r="C196" s="150" t="s">
        <v>1708</v>
      </c>
      <c r="D196" s="103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</row>
    <row r="197" spans="1:19" x14ac:dyDescent="0.45">
      <c r="A197" s="102"/>
      <c r="B197" s="103"/>
      <c r="C197" s="102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</row>
    <row r="198" spans="1:19" x14ac:dyDescent="0.45">
      <c r="A198" s="102"/>
      <c r="B198" s="103"/>
      <c r="C198" s="102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</row>
    <row r="199" spans="1:19" x14ac:dyDescent="0.45">
      <c r="A199" s="102"/>
      <c r="B199" s="103"/>
      <c r="C199" s="102"/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</row>
    <row r="200" spans="1:19" x14ac:dyDescent="0.45">
      <c r="A200" s="102"/>
      <c r="B200" s="103"/>
      <c r="C200" s="102"/>
      <c r="D200" s="103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</row>
    <row r="201" spans="1:19" x14ac:dyDescent="0.45">
      <c r="A201" s="102" t="s">
        <v>99</v>
      </c>
      <c r="B201" s="103"/>
      <c r="C201" s="102" t="s">
        <v>99</v>
      </c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</row>
    <row r="202" spans="1:19" x14ac:dyDescent="0.45">
      <c r="A202" s="102" t="s">
        <v>1735</v>
      </c>
      <c r="B202" s="103"/>
      <c r="C202" s="102" t="s">
        <v>1735</v>
      </c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</row>
    <row r="203" spans="1:19" x14ac:dyDescent="0.45">
      <c r="A203" s="102" t="s">
        <v>97</v>
      </c>
      <c r="B203" s="103"/>
      <c r="C203" s="102" t="s">
        <v>97</v>
      </c>
      <c r="D203" s="103"/>
      <c r="E203" s="103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</row>
    <row r="204" spans="1:19" x14ac:dyDescent="0.45">
      <c r="A204" s="102" t="s">
        <v>59</v>
      </c>
      <c r="B204" s="103"/>
      <c r="C204" s="102" t="s">
        <v>59</v>
      </c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</row>
    <row r="205" spans="1:19" x14ac:dyDescent="0.45">
      <c r="A205" s="102" t="s">
        <v>119</v>
      </c>
      <c r="B205" s="103"/>
      <c r="C205" s="102" t="s">
        <v>119</v>
      </c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</row>
    <row r="206" spans="1:19" x14ac:dyDescent="0.45">
      <c r="A206" s="102" t="s">
        <v>571</v>
      </c>
      <c r="B206" s="103"/>
      <c r="C206" s="102" t="s">
        <v>571</v>
      </c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</row>
    <row r="207" spans="1:19" x14ac:dyDescent="0.45">
      <c r="A207" s="102"/>
      <c r="B207" s="103"/>
      <c r="C207" s="102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</row>
    <row r="208" spans="1:19" x14ac:dyDescent="0.45">
      <c r="A208" s="102"/>
      <c r="B208" s="103"/>
      <c r="C208" s="102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</row>
    <row r="209" spans="1:19" x14ac:dyDescent="0.45">
      <c r="A209" s="102"/>
      <c r="B209" s="103"/>
      <c r="C209" s="102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</row>
    <row r="210" spans="1:19" x14ac:dyDescent="0.45">
      <c r="A210" s="156" t="s">
        <v>47</v>
      </c>
      <c r="B210" s="103"/>
      <c r="C210" s="156" t="s">
        <v>47</v>
      </c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</row>
    <row r="211" spans="1:19" x14ac:dyDescent="0.45">
      <c r="A211" s="156" t="s">
        <v>48</v>
      </c>
      <c r="B211" s="103"/>
      <c r="C211" s="156" t="s">
        <v>48</v>
      </c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</row>
    <row r="212" spans="1:19" x14ac:dyDescent="0.45">
      <c r="A212" s="156" t="s">
        <v>49</v>
      </c>
      <c r="B212" s="103"/>
      <c r="C212" s="156" t="s">
        <v>49</v>
      </c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</row>
    <row r="213" spans="1:19" x14ac:dyDescent="0.45">
      <c r="A213" s="156" t="s">
        <v>576</v>
      </c>
      <c r="B213" s="103"/>
      <c r="C213" s="156" t="s">
        <v>576</v>
      </c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</row>
    <row r="214" spans="1:19" x14ac:dyDescent="0.45">
      <c r="A214" s="156" t="s">
        <v>577</v>
      </c>
      <c r="B214" s="103"/>
      <c r="C214" s="156" t="s">
        <v>577</v>
      </c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</row>
    <row r="215" spans="1:19" x14ac:dyDescent="0.45">
      <c r="A215" s="156" t="s">
        <v>579</v>
      </c>
      <c r="B215" s="103"/>
      <c r="C215" s="156" t="s">
        <v>579</v>
      </c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</row>
    <row r="216" spans="1:19" x14ac:dyDescent="0.45">
      <c r="A216" s="156" t="s">
        <v>581</v>
      </c>
      <c r="B216" s="103"/>
      <c r="C216" s="156" t="s">
        <v>581</v>
      </c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</row>
    <row r="217" spans="1:19" x14ac:dyDescent="0.45">
      <c r="A217" s="156" t="s">
        <v>583</v>
      </c>
      <c r="B217" s="103"/>
      <c r="C217" s="156" t="s">
        <v>583</v>
      </c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</row>
    <row r="218" spans="1:19" x14ac:dyDescent="0.45">
      <c r="A218" s="156" t="s">
        <v>585</v>
      </c>
      <c r="B218" s="103"/>
      <c r="C218" s="156" t="s">
        <v>585</v>
      </c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</row>
    <row r="219" spans="1:19" x14ac:dyDescent="0.45">
      <c r="A219" s="156" t="s">
        <v>587</v>
      </c>
      <c r="B219" s="103"/>
      <c r="C219" s="156" t="s">
        <v>587</v>
      </c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</row>
    <row r="220" spans="1:19" x14ac:dyDescent="0.45">
      <c r="A220" s="156" t="s">
        <v>589</v>
      </c>
      <c r="B220" s="103"/>
      <c r="C220" s="156" t="s">
        <v>589</v>
      </c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</row>
    <row r="221" spans="1:19" x14ac:dyDescent="0.45">
      <c r="A221" s="156" t="s">
        <v>591</v>
      </c>
      <c r="B221" s="103"/>
      <c r="C221" s="156" t="s">
        <v>591</v>
      </c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</row>
    <row r="222" spans="1:19" x14ac:dyDescent="0.45">
      <c r="A222" s="156" t="s">
        <v>593</v>
      </c>
      <c r="B222" s="103"/>
      <c r="C222" s="156" t="s">
        <v>593</v>
      </c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</row>
    <row r="223" spans="1:19" x14ac:dyDescent="0.45">
      <c r="A223" s="156" t="s">
        <v>595</v>
      </c>
      <c r="B223" s="103"/>
      <c r="C223" s="156" t="s">
        <v>595</v>
      </c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</row>
    <row r="224" spans="1:19" x14ac:dyDescent="0.45">
      <c r="A224" s="156" t="s">
        <v>597</v>
      </c>
      <c r="B224" s="103"/>
      <c r="C224" s="156" t="s">
        <v>597</v>
      </c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</row>
    <row r="225" spans="1:19" x14ac:dyDescent="0.45">
      <c r="A225" s="156" t="s">
        <v>599</v>
      </c>
      <c r="B225" s="103"/>
      <c r="C225" s="156" t="s">
        <v>599</v>
      </c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</row>
    <row r="226" spans="1:19" x14ac:dyDescent="0.45">
      <c r="A226" s="156" t="s">
        <v>573</v>
      </c>
      <c r="B226" s="103"/>
      <c r="C226" s="156" t="s">
        <v>573</v>
      </c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</row>
    <row r="227" spans="1:19" x14ac:dyDescent="0.45">
      <c r="A227" s="156" t="s">
        <v>574</v>
      </c>
      <c r="B227" s="103"/>
      <c r="C227" s="156" t="s">
        <v>574</v>
      </c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</row>
    <row r="228" spans="1:19" x14ac:dyDescent="0.45">
      <c r="A228" s="102"/>
      <c r="B228" s="103"/>
      <c r="C228" s="102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</row>
    <row r="229" spans="1:19" x14ac:dyDescent="0.45">
      <c r="A229" s="102"/>
      <c r="B229" s="103"/>
      <c r="C229" s="102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</row>
    <row r="230" spans="1:19" x14ac:dyDescent="0.45">
      <c r="A230" s="102"/>
      <c r="B230" s="103"/>
      <c r="C230" s="102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</row>
    <row r="231" spans="1:19" x14ac:dyDescent="0.45">
      <c r="A231" s="156" t="s">
        <v>215</v>
      </c>
      <c r="B231" s="103"/>
      <c r="C231" s="156" t="s">
        <v>215</v>
      </c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</row>
    <row r="232" spans="1:19" x14ac:dyDescent="0.45">
      <c r="A232" s="156" t="s">
        <v>216</v>
      </c>
      <c r="B232" s="103"/>
      <c r="C232" s="156" t="s">
        <v>216</v>
      </c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</row>
    <row r="233" spans="1:19" x14ac:dyDescent="0.45">
      <c r="A233" s="156" t="s">
        <v>217</v>
      </c>
      <c r="B233" s="103"/>
      <c r="C233" s="156" t="s">
        <v>217</v>
      </c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</row>
    <row r="234" spans="1:19" x14ac:dyDescent="0.45">
      <c r="A234" s="156" t="s">
        <v>575</v>
      </c>
      <c r="B234" s="103"/>
      <c r="C234" s="156" t="s">
        <v>575</v>
      </c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</row>
    <row r="235" spans="1:19" x14ac:dyDescent="0.45">
      <c r="A235" s="156" t="s">
        <v>578</v>
      </c>
      <c r="B235" s="103"/>
      <c r="C235" s="156" t="s">
        <v>578</v>
      </c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</row>
    <row r="236" spans="1:19" x14ac:dyDescent="0.45">
      <c r="A236" s="156" t="s">
        <v>580</v>
      </c>
      <c r="B236" s="103"/>
      <c r="C236" s="156" t="s">
        <v>580</v>
      </c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</row>
    <row r="237" spans="1:19" x14ac:dyDescent="0.45">
      <c r="A237" s="156" t="s">
        <v>582</v>
      </c>
      <c r="B237" s="103"/>
      <c r="C237" s="156" t="s">
        <v>582</v>
      </c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</row>
    <row r="238" spans="1:19" x14ac:dyDescent="0.45">
      <c r="A238" s="156" t="s">
        <v>584</v>
      </c>
      <c r="B238" s="103"/>
      <c r="C238" s="156" t="s">
        <v>584</v>
      </c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</row>
    <row r="239" spans="1:19" x14ac:dyDescent="0.45">
      <c r="A239" s="156" t="s">
        <v>586</v>
      </c>
      <c r="B239" s="103"/>
      <c r="C239" s="156" t="s">
        <v>586</v>
      </c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</row>
    <row r="240" spans="1:19" x14ac:dyDescent="0.45">
      <c r="A240" s="156" t="s">
        <v>588</v>
      </c>
      <c r="B240" s="103"/>
      <c r="C240" s="156" t="s">
        <v>588</v>
      </c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</row>
    <row r="241" spans="1:19" x14ac:dyDescent="0.45">
      <c r="A241" s="156" t="s">
        <v>590</v>
      </c>
      <c r="B241" s="103"/>
      <c r="C241" s="156" t="s">
        <v>590</v>
      </c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</row>
    <row r="242" spans="1:19" x14ac:dyDescent="0.45">
      <c r="A242" s="156" t="s">
        <v>1758</v>
      </c>
      <c r="B242" s="103"/>
      <c r="C242" s="156" t="s">
        <v>1758</v>
      </c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</row>
    <row r="243" spans="1:19" x14ac:dyDescent="0.45">
      <c r="A243" s="156" t="s">
        <v>594</v>
      </c>
      <c r="B243" s="103"/>
      <c r="C243" s="156" t="s">
        <v>594</v>
      </c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</row>
    <row r="244" spans="1:19" x14ac:dyDescent="0.45">
      <c r="A244" s="156" t="s">
        <v>596</v>
      </c>
      <c r="B244" s="103"/>
      <c r="C244" s="156" t="s">
        <v>596</v>
      </c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</row>
    <row r="245" spans="1:19" x14ac:dyDescent="0.45">
      <c r="A245" s="156" t="s">
        <v>598</v>
      </c>
      <c r="B245" s="103"/>
      <c r="C245" s="156" t="s">
        <v>598</v>
      </c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</row>
    <row r="246" spans="1:19" x14ac:dyDescent="0.45">
      <c r="A246" s="156" t="s">
        <v>600</v>
      </c>
      <c r="B246" s="103"/>
      <c r="C246" s="156" t="s">
        <v>600</v>
      </c>
      <c r="D246" s="103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</row>
    <row r="247" spans="1:19" x14ac:dyDescent="0.45">
      <c r="A247" s="156" t="s">
        <v>601</v>
      </c>
      <c r="B247" s="103"/>
      <c r="C247" s="156" t="s">
        <v>601</v>
      </c>
      <c r="D247" s="103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</row>
    <row r="248" spans="1:19" x14ac:dyDescent="0.45">
      <c r="A248" s="156" t="s">
        <v>602</v>
      </c>
      <c r="B248" s="103"/>
      <c r="C248" s="156" t="s">
        <v>602</v>
      </c>
      <c r="D248" s="103"/>
      <c r="E248" s="103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3"/>
    </row>
    <row r="249" spans="1:19" x14ac:dyDescent="0.45">
      <c r="A249" s="102"/>
      <c r="B249" s="103"/>
      <c r="C249" s="102"/>
      <c r="D249" s="103"/>
      <c r="E249" s="103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</row>
    <row r="250" spans="1:19" x14ac:dyDescent="0.45">
      <c r="A250" s="102"/>
      <c r="B250" s="103"/>
      <c r="C250" s="102"/>
      <c r="D250" s="103"/>
      <c r="E250" s="103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</row>
    <row r="251" spans="1:19" x14ac:dyDescent="0.45">
      <c r="A251" s="103"/>
      <c r="B251" s="103"/>
      <c r="C251" s="103"/>
      <c r="D251" s="103"/>
      <c r="E251" s="103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</row>
    <row r="252" spans="1:19" x14ac:dyDescent="0.45">
      <c r="A252" s="102"/>
      <c r="B252" s="103"/>
      <c r="C252" s="102"/>
      <c r="D252" s="103"/>
      <c r="E252" s="103"/>
      <c r="F252" s="103"/>
      <c r="G252" s="103"/>
      <c r="H252" s="103"/>
      <c r="I252" s="103"/>
      <c r="J252" s="103"/>
      <c r="K252" s="103"/>
      <c r="L252" s="103"/>
      <c r="M252" s="103"/>
      <c r="N252" s="103"/>
      <c r="O252" s="103"/>
      <c r="P252" s="103"/>
      <c r="Q252" s="103"/>
      <c r="R252" s="103"/>
      <c r="S252" s="103"/>
    </row>
    <row r="253" spans="1:19" x14ac:dyDescent="0.45">
      <c r="A253" s="102" t="s">
        <v>173</v>
      </c>
      <c r="B253" s="103"/>
      <c r="C253" s="102" t="s">
        <v>173</v>
      </c>
      <c r="D253" s="103"/>
      <c r="E253" s="103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</row>
    <row r="254" spans="1:19" x14ac:dyDescent="0.45">
      <c r="A254" s="102" t="s">
        <v>114</v>
      </c>
      <c r="B254" s="103"/>
      <c r="C254" s="102" t="s">
        <v>114</v>
      </c>
      <c r="D254" s="103"/>
      <c r="E254" s="103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</row>
    <row r="255" spans="1:19" x14ac:dyDescent="0.45">
      <c r="A255" s="102" t="s">
        <v>115</v>
      </c>
      <c r="B255" s="103"/>
      <c r="C255" s="102" t="s">
        <v>115</v>
      </c>
      <c r="D255" s="103"/>
      <c r="E255" s="103"/>
      <c r="F255" s="103"/>
      <c r="G255" s="103"/>
      <c r="H255" s="103"/>
      <c r="I255" s="103"/>
      <c r="J255" s="103"/>
      <c r="K255" s="103"/>
      <c r="L255" s="103"/>
      <c r="M255" s="103"/>
      <c r="N255" s="103"/>
      <c r="O255" s="103"/>
      <c r="P255" s="103"/>
      <c r="Q255" s="103"/>
      <c r="R255" s="103"/>
      <c r="S255" s="103"/>
    </row>
    <row r="256" spans="1:19" x14ac:dyDescent="0.45">
      <c r="A256" s="102" t="s">
        <v>1736</v>
      </c>
      <c r="B256" s="103"/>
      <c r="C256" s="102" t="s">
        <v>1736</v>
      </c>
      <c r="D256" s="103"/>
      <c r="E256" s="103"/>
      <c r="F256" s="103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  <c r="R256" s="103"/>
      <c r="S256" s="103"/>
    </row>
    <row r="257" spans="1:19" x14ac:dyDescent="0.45">
      <c r="A257" s="102" t="s">
        <v>1737</v>
      </c>
      <c r="B257" s="103"/>
      <c r="C257" s="102" t="s">
        <v>1737</v>
      </c>
      <c r="D257" s="103"/>
      <c r="E257" s="103"/>
      <c r="F257" s="103"/>
      <c r="G257" s="103"/>
      <c r="H257" s="103"/>
      <c r="I257" s="103"/>
      <c r="J257" s="103"/>
      <c r="K257" s="103"/>
      <c r="L257" s="103"/>
      <c r="M257" s="103"/>
      <c r="N257" s="103"/>
      <c r="O257" s="103"/>
      <c r="P257" s="103"/>
      <c r="Q257" s="103"/>
      <c r="R257" s="103"/>
      <c r="S257" s="103"/>
    </row>
    <row r="258" spans="1:19" x14ac:dyDescent="0.45">
      <c r="A258" s="102" t="s">
        <v>1738</v>
      </c>
      <c r="B258" s="103"/>
      <c r="C258" s="102" t="s">
        <v>1738</v>
      </c>
      <c r="D258" s="103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</row>
    <row r="259" spans="1:19" x14ac:dyDescent="0.45">
      <c r="A259" s="150" t="s">
        <v>1690</v>
      </c>
      <c r="B259" s="103"/>
      <c r="C259" s="150" t="s">
        <v>1690</v>
      </c>
      <c r="D259" s="103"/>
      <c r="E259" s="103"/>
      <c r="F259" s="103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  <c r="R259" s="103"/>
      <c r="S259" s="103"/>
    </row>
    <row r="260" spans="1:19" ht="30.75" x14ac:dyDescent="0.45">
      <c r="A260" s="150" t="s">
        <v>1691</v>
      </c>
      <c r="B260" s="103"/>
      <c r="C260" s="150" t="s">
        <v>1691</v>
      </c>
      <c r="D260" s="103"/>
      <c r="E260" s="103"/>
      <c r="F260" s="103"/>
      <c r="G260" s="103"/>
      <c r="H260" s="103"/>
      <c r="I260" s="103"/>
      <c r="J260" s="103"/>
      <c r="K260" s="103"/>
      <c r="L260" s="103"/>
      <c r="M260" s="103"/>
      <c r="N260" s="103"/>
      <c r="O260" s="103"/>
      <c r="P260" s="103"/>
      <c r="Q260" s="103"/>
      <c r="R260" s="103"/>
      <c r="S260" s="103"/>
    </row>
    <row r="261" spans="1:19" ht="30.75" x14ac:dyDescent="0.45">
      <c r="A261" s="150" t="s">
        <v>1692</v>
      </c>
      <c r="B261" s="103"/>
      <c r="C261" s="150" t="s">
        <v>1692</v>
      </c>
      <c r="D261" s="103"/>
      <c r="E261" s="103"/>
      <c r="F261" s="103"/>
      <c r="G261" s="103"/>
      <c r="H261" s="103"/>
      <c r="I261" s="103"/>
      <c r="J261" s="103"/>
      <c r="K261" s="103"/>
      <c r="L261" s="103"/>
      <c r="M261" s="103"/>
      <c r="N261" s="103"/>
      <c r="O261" s="103"/>
      <c r="P261" s="103"/>
      <c r="Q261" s="103"/>
      <c r="R261" s="103"/>
      <c r="S261" s="103"/>
    </row>
    <row r="262" spans="1:19" x14ac:dyDescent="0.45">
      <c r="A262" s="102"/>
      <c r="B262" s="103"/>
      <c r="C262" s="102"/>
      <c r="D262" s="103"/>
      <c r="E262" s="103"/>
      <c r="F262" s="103"/>
      <c r="G262" s="103"/>
      <c r="H262" s="103"/>
      <c r="I262" s="103"/>
      <c r="J262" s="103"/>
      <c r="K262" s="103"/>
      <c r="L262" s="103"/>
      <c r="M262" s="103"/>
      <c r="N262" s="103"/>
      <c r="O262" s="103"/>
      <c r="P262" s="103"/>
      <c r="Q262" s="103"/>
      <c r="R262" s="103"/>
      <c r="S262" s="103"/>
    </row>
    <row r="263" spans="1:19" x14ac:dyDescent="0.45">
      <c r="A263" s="102"/>
      <c r="B263" s="103"/>
      <c r="C263" s="102"/>
      <c r="D263" s="103"/>
      <c r="E263" s="103"/>
      <c r="F263" s="103"/>
      <c r="G263" s="103"/>
      <c r="H263" s="103"/>
      <c r="I263" s="103"/>
      <c r="J263" s="103"/>
      <c r="K263" s="103"/>
      <c r="L263" s="103"/>
      <c r="M263" s="103"/>
      <c r="N263" s="103"/>
      <c r="O263" s="103"/>
      <c r="P263" s="103"/>
      <c r="Q263" s="103"/>
      <c r="R263" s="103"/>
      <c r="S263" s="103"/>
    </row>
    <row r="264" spans="1:19" x14ac:dyDescent="0.45">
      <c r="A264" s="102"/>
      <c r="B264" s="103"/>
      <c r="C264" s="102"/>
      <c r="D264" s="103"/>
      <c r="E264" s="103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  <c r="R264" s="103"/>
      <c r="S264" s="103"/>
    </row>
    <row r="265" spans="1:19" x14ac:dyDescent="0.45">
      <c r="A265" s="102" t="s">
        <v>80</v>
      </c>
      <c r="B265" s="103"/>
      <c r="C265" s="102" t="s">
        <v>80</v>
      </c>
      <c r="D265" s="103"/>
      <c r="E265" s="103"/>
      <c r="F265" s="103"/>
      <c r="G265" s="103"/>
      <c r="H265" s="103"/>
      <c r="I265" s="103"/>
      <c r="J265" s="103"/>
      <c r="K265" s="103"/>
      <c r="L265" s="103"/>
      <c r="M265" s="103"/>
      <c r="N265" s="103"/>
      <c r="O265" s="103"/>
      <c r="P265" s="103"/>
      <c r="Q265" s="103"/>
      <c r="R265" s="103"/>
      <c r="S265" s="103"/>
    </row>
    <row r="266" spans="1:19" x14ac:dyDescent="0.45">
      <c r="A266" s="102" t="s">
        <v>44</v>
      </c>
      <c r="B266" s="103"/>
      <c r="C266" s="102" t="s">
        <v>44</v>
      </c>
      <c r="D266" s="103"/>
      <c r="E266" s="103"/>
      <c r="F266" s="103"/>
      <c r="G266" s="103"/>
      <c r="H266" s="103"/>
      <c r="I266" s="103"/>
      <c r="J266" s="103"/>
      <c r="K266" s="103"/>
      <c r="L266" s="103"/>
      <c r="M266" s="103"/>
      <c r="N266" s="103"/>
      <c r="O266" s="103"/>
      <c r="P266" s="103"/>
      <c r="Q266" s="103"/>
      <c r="R266" s="103"/>
      <c r="S266" s="103"/>
    </row>
    <row r="267" spans="1:19" x14ac:dyDescent="0.45">
      <c r="A267" s="102" t="s">
        <v>220</v>
      </c>
      <c r="B267" s="103"/>
      <c r="C267" s="102" t="s">
        <v>220</v>
      </c>
      <c r="D267" s="103"/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</row>
    <row r="268" spans="1:19" x14ac:dyDescent="0.45">
      <c r="A268" s="102" t="s">
        <v>221</v>
      </c>
      <c r="B268" s="103"/>
      <c r="C268" s="102" t="s">
        <v>221</v>
      </c>
      <c r="D268" s="103"/>
      <c r="E268" s="103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</row>
    <row r="269" spans="1:19" ht="30.75" x14ac:dyDescent="0.45">
      <c r="A269" s="102" t="s">
        <v>1725</v>
      </c>
      <c r="B269" s="103" t="s">
        <v>290</v>
      </c>
      <c r="C269" s="102" t="s">
        <v>1725</v>
      </c>
      <c r="D269" s="103"/>
      <c r="E269" s="103"/>
      <c r="F269" s="103"/>
      <c r="G269" s="103"/>
      <c r="H269" s="103"/>
      <c r="I269" s="103"/>
      <c r="J269" s="103"/>
      <c r="K269" s="103"/>
      <c r="L269" s="103"/>
      <c r="M269" s="103"/>
      <c r="N269" s="103"/>
      <c r="O269" s="103"/>
      <c r="P269" s="103"/>
      <c r="Q269" s="103"/>
      <c r="R269" s="103"/>
      <c r="S269" s="103"/>
    </row>
    <row r="270" spans="1:19" x14ac:dyDescent="0.45">
      <c r="A270" s="102"/>
      <c r="B270" s="103"/>
      <c r="C270" s="102"/>
      <c r="D270" s="103"/>
      <c r="E270" s="103"/>
      <c r="F270" s="103"/>
      <c r="G270" s="103"/>
      <c r="H270" s="103"/>
      <c r="I270" s="103"/>
      <c r="J270" s="103"/>
      <c r="K270" s="103"/>
      <c r="L270" s="103"/>
      <c r="M270" s="103"/>
      <c r="N270" s="103"/>
      <c r="O270" s="103"/>
      <c r="P270" s="103"/>
      <c r="Q270" s="103"/>
      <c r="R270" s="103"/>
      <c r="S270" s="103"/>
    </row>
    <row r="271" spans="1:19" x14ac:dyDescent="0.45">
      <c r="A271" s="102"/>
      <c r="B271" s="103"/>
      <c r="C271" s="102"/>
      <c r="D271" s="103"/>
      <c r="E271" s="103"/>
      <c r="F271" s="103"/>
      <c r="G271" s="103"/>
      <c r="H271" s="103"/>
      <c r="I271" s="103"/>
      <c r="J271" s="103"/>
      <c r="K271" s="103"/>
      <c r="L271" s="103"/>
      <c r="M271" s="103"/>
      <c r="N271" s="103"/>
      <c r="O271" s="103"/>
      <c r="P271" s="103"/>
      <c r="Q271" s="103"/>
      <c r="R271" s="103"/>
      <c r="S271" s="103"/>
    </row>
    <row r="272" spans="1:19" x14ac:dyDescent="0.45">
      <c r="A272" s="102"/>
      <c r="B272" s="103"/>
      <c r="C272" s="102"/>
      <c r="D272" s="103"/>
      <c r="E272" s="103"/>
      <c r="F272" s="103"/>
      <c r="G272" s="103"/>
      <c r="H272" s="103"/>
      <c r="I272" s="103"/>
      <c r="J272" s="103"/>
      <c r="K272" s="103"/>
      <c r="L272" s="103"/>
      <c r="M272" s="103"/>
      <c r="N272" s="103"/>
      <c r="O272" s="103"/>
      <c r="P272" s="103"/>
      <c r="Q272" s="103"/>
      <c r="R272" s="103"/>
      <c r="S272" s="103"/>
    </row>
    <row r="273" spans="1:19" x14ac:dyDescent="0.45">
      <c r="A273" s="102"/>
      <c r="B273" s="103"/>
      <c r="C273" s="102"/>
      <c r="D273" s="103"/>
      <c r="E273" s="103"/>
      <c r="F273" s="103"/>
      <c r="G273" s="103"/>
      <c r="H273" s="103"/>
      <c r="I273" s="103"/>
      <c r="J273" s="103"/>
      <c r="K273" s="103"/>
      <c r="L273" s="103"/>
      <c r="M273" s="103"/>
      <c r="N273" s="103"/>
      <c r="O273" s="103"/>
      <c r="P273" s="103"/>
      <c r="Q273" s="103"/>
      <c r="R273" s="103"/>
      <c r="S273" s="103"/>
    </row>
    <row r="274" spans="1:19" x14ac:dyDescent="0.45">
      <c r="A274" s="102" t="s">
        <v>21</v>
      </c>
      <c r="B274" s="102" t="s">
        <v>291</v>
      </c>
      <c r="C274" s="102" t="s">
        <v>21</v>
      </c>
      <c r="D274" s="103"/>
      <c r="E274" s="103"/>
      <c r="F274" s="103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  <c r="R274" s="103"/>
      <c r="S274" s="103"/>
    </row>
    <row r="275" spans="1:19" x14ac:dyDescent="0.45">
      <c r="A275" s="102" t="s">
        <v>244</v>
      </c>
      <c r="B275" s="103" t="s">
        <v>292</v>
      </c>
      <c r="C275" s="102" t="s">
        <v>244</v>
      </c>
      <c r="D275" s="103"/>
      <c r="E275" s="103"/>
      <c r="F275" s="103"/>
      <c r="G275" s="103"/>
      <c r="H275" s="103"/>
      <c r="I275" s="103"/>
      <c r="J275" s="103"/>
      <c r="K275" s="103"/>
      <c r="L275" s="103"/>
      <c r="M275" s="103"/>
      <c r="N275" s="103"/>
      <c r="O275" s="103"/>
      <c r="P275" s="103"/>
      <c r="Q275" s="103"/>
      <c r="R275" s="103"/>
      <c r="S275" s="103"/>
    </row>
    <row r="276" spans="1:19" x14ac:dyDescent="0.45">
      <c r="A276" s="102" t="s">
        <v>245</v>
      </c>
      <c r="B276" s="103" t="s">
        <v>292</v>
      </c>
      <c r="C276" s="102" t="s">
        <v>245</v>
      </c>
      <c r="D276" s="103"/>
      <c r="E276" s="103"/>
      <c r="F276" s="103"/>
      <c r="G276" s="103"/>
      <c r="H276" s="103"/>
      <c r="I276" s="103"/>
      <c r="J276" s="103"/>
      <c r="K276" s="103"/>
      <c r="L276" s="103"/>
      <c r="M276" s="103"/>
      <c r="N276" s="103"/>
      <c r="O276" s="103"/>
      <c r="P276" s="103"/>
      <c r="Q276" s="103"/>
      <c r="R276" s="103"/>
      <c r="S276" s="103"/>
    </row>
    <row r="277" spans="1:19" x14ac:dyDescent="0.45">
      <c r="A277" s="102" t="s">
        <v>22</v>
      </c>
      <c r="B277" s="103" t="s">
        <v>369</v>
      </c>
      <c r="C277" s="102" t="s">
        <v>22</v>
      </c>
      <c r="D277" s="103"/>
      <c r="E277" s="103"/>
      <c r="F277" s="103"/>
      <c r="G277" s="103"/>
      <c r="H277" s="103"/>
      <c r="I277" s="103"/>
      <c r="J277" s="103"/>
      <c r="K277" s="103"/>
      <c r="L277" s="103"/>
      <c r="M277" s="103"/>
      <c r="N277" s="103"/>
      <c r="O277" s="103"/>
      <c r="P277" s="103"/>
      <c r="Q277" s="103"/>
      <c r="R277" s="103"/>
      <c r="S277" s="103"/>
    </row>
    <row r="278" spans="1:19" x14ac:dyDescent="0.45">
      <c r="A278" s="102" t="s">
        <v>79</v>
      </c>
      <c r="B278" s="103"/>
      <c r="C278" s="102" t="s">
        <v>79</v>
      </c>
      <c r="D278" s="103"/>
      <c r="E278" s="103"/>
      <c r="F278" s="103"/>
      <c r="G278" s="103"/>
      <c r="H278" s="103"/>
      <c r="I278" s="103"/>
      <c r="J278" s="103"/>
      <c r="K278" s="103"/>
      <c r="L278" s="103"/>
      <c r="M278" s="103"/>
      <c r="N278" s="103"/>
      <c r="O278" s="103"/>
      <c r="P278" s="103"/>
      <c r="Q278" s="103"/>
      <c r="R278" s="103"/>
      <c r="S278" s="103"/>
    </row>
    <row r="279" spans="1:19" x14ac:dyDescent="0.45">
      <c r="A279" s="102" t="s">
        <v>96</v>
      </c>
      <c r="B279" s="103"/>
      <c r="C279" s="102" t="s">
        <v>96</v>
      </c>
      <c r="D279" s="103"/>
      <c r="E279" s="103"/>
      <c r="F279" s="103"/>
      <c r="G279" s="103"/>
      <c r="H279" s="103"/>
      <c r="I279" s="103"/>
      <c r="J279" s="103"/>
      <c r="K279" s="103"/>
      <c r="L279" s="103"/>
      <c r="M279" s="103"/>
      <c r="N279" s="103"/>
      <c r="O279" s="103"/>
      <c r="P279" s="103"/>
      <c r="Q279" s="103"/>
      <c r="R279" s="103"/>
      <c r="S279" s="103"/>
    </row>
    <row r="280" spans="1:19" x14ac:dyDescent="0.45">
      <c r="A280" s="102" t="s">
        <v>293</v>
      </c>
      <c r="B280" s="103"/>
      <c r="C280" s="102" t="s">
        <v>293</v>
      </c>
      <c r="D280" s="103"/>
      <c r="E280" s="103"/>
      <c r="F280" s="103"/>
      <c r="G280" s="103"/>
      <c r="H280" s="103"/>
      <c r="I280" s="103"/>
      <c r="J280" s="103"/>
      <c r="K280" s="103"/>
      <c r="L280" s="103"/>
      <c r="M280" s="103"/>
      <c r="N280" s="103"/>
      <c r="O280" s="103"/>
      <c r="P280" s="103"/>
      <c r="Q280" s="103"/>
      <c r="R280" s="103"/>
      <c r="S280" s="103"/>
    </row>
    <row r="281" spans="1:19" x14ac:dyDescent="0.45">
      <c r="A281" s="102" t="s">
        <v>8</v>
      </c>
      <c r="B281" s="103"/>
      <c r="C281" s="102" t="s">
        <v>8</v>
      </c>
      <c r="D281" s="103"/>
      <c r="E281" s="103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</row>
    <row r="282" spans="1:19" x14ac:dyDescent="0.45">
      <c r="A282" s="102" t="s">
        <v>100</v>
      </c>
      <c r="B282" s="103" t="s">
        <v>294</v>
      </c>
      <c r="C282" s="102" t="s">
        <v>100</v>
      </c>
      <c r="D282" s="103"/>
      <c r="E282" s="103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</row>
    <row r="283" spans="1:19" x14ac:dyDescent="0.45">
      <c r="A283" s="102" t="s">
        <v>1754</v>
      </c>
      <c r="B283" s="103" t="s">
        <v>1756</v>
      </c>
      <c r="C283" s="102" t="s">
        <v>1754</v>
      </c>
      <c r="D283" s="103"/>
      <c r="E283" s="103"/>
      <c r="F283" s="103"/>
      <c r="G283" s="103"/>
      <c r="H283" s="103"/>
      <c r="I283" s="103"/>
      <c r="J283" s="103"/>
      <c r="K283" s="103"/>
      <c r="L283" s="103"/>
      <c r="M283" s="103"/>
      <c r="N283" s="103"/>
      <c r="O283" s="103"/>
      <c r="P283" s="103"/>
      <c r="Q283" s="103"/>
      <c r="R283" s="103"/>
      <c r="S283" s="103"/>
    </row>
    <row r="284" spans="1:19" x14ac:dyDescent="0.45">
      <c r="A284" s="102" t="s">
        <v>1755</v>
      </c>
      <c r="B284" s="102" t="s">
        <v>1757</v>
      </c>
      <c r="C284" s="102" t="s">
        <v>1755</v>
      </c>
      <c r="D284" s="103"/>
      <c r="E284" s="103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  <c r="R284" s="103"/>
      <c r="S284" s="103"/>
    </row>
    <row r="285" spans="1:19" x14ac:dyDescent="0.45">
      <c r="A285" s="102" t="s">
        <v>9</v>
      </c>
      <c r="B285" s="103"/>
      <c r="C285" s="102" t="s">
        <v>9</v>
      </c>
      <c r="D285" s="103"/>
      <c r="E285" s="103"/>
      <c r="F285" s="103"/>
      <c r="G285" s="103"/>
      <c r="H285" s="103"/>
      <c r="I285" s="103"/>
      <c r="J285" s="103"/>
      <c r="K285" s="103"/>
      <c r="L285" s="103"/>
      <c r="M285" s="103"/>
      <c r="N285" s="103"/>
      <c r="O285" s="103"/>
      <c r="P285" s="103"/>
      <c r="Q285" s="103"/>
      <c r="R285" s="103"/>
      <c r="S285" s="103"/>
    </row>
    <row r="286" spans="1:19" x14ac:dyDescent="0.45">
      <c r="A286" s="102" t="s">
        <v>153</v>
      </c>
      <c r="B286" s="103"/>
      <c r="C286" s="102" t="s">
        <v>153</v>
      </c>
      <c r="D286" s="103"/>
      <c r="E286" s="103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3"/>
      <c r="S286" s="103"/>
    </row>
    <row r="287" spans="1:19" x14ac:dyDescent="0.45">
      <c r="A287" s="102" t="s">
        <v>117</v>
      </c>
      <c r="B287" s="103"/>
      <c r="C287" s="102" t="s">
        <v>117</v>
      </c>
      <c r="D287" s="103"/>
      <c r="E287" s="103"/>
      <c r="F287" s="103"/>
      <c r="G287" s="103"/>
      <c r="H287" s="103"/>
      <c r="I287" s="103"/>
      <c r="J287" s="103"/>
      <c r="K287" s="103"/>
      <c r="L287" s="103"/>
      <c r="M287" s="103"/>
      <c r="N287" s="103"/>
      <c r="O287" s="103"/>
      <c r="P287" s="103"/>
      <c r="Q287" s="103"/>
      <c r="R287" s="103"/>
      <c r="S287" s="103"/>
    </row>
    <row r="288" spans="1:19" x14ac:dyDescent="0.45">
      <c r="A288" s="102" t="s">
        <v>192</v>
      </c>
      <c r="B288" s="103"/>
      <c r="C288" s="102" t="s">
        <v>192</v>
      </c>
      <c r="D288" s="103"/>
      <c r="E288" s="103"/>
      <c r="F288" s="103"/>
      <c r="G288" s="103"/>
      <c r="H288" s="103"/>
      <c r="I288" s="103"/>
      <c r="J288" s="103"/>
      <c r="K288" s="103"/>
      <c r="L288" s="103"/>
      <c r="M288" s="103"/>
      <c r="N288" s="103"/>
      <c r="O288" s="103"/>
      <c r="P288" s="103"/>
      <c r="Q288" s="103"/>
      <c r="R288" s="103"/>
      <c r="S288" s="103"/>
    </row>
    <row r="289" spans="1:19" x14ac:dyDescent="0.45">
      <c r="A289" s="102" t="s">
        <v>10</v>
      </c>
      <c r="B289" s="103"/>
      <c r="C289" s="102" t="s">
        <v>10</v>
      </c>
      <c r="D289" s="103"/>
      <c r="E289" s="103"/>
      <c r="F289" s="103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  <c r="R289" s="103"/>
      <c r="S289" s="103"/>
    </row>
    <row r="290" spans="1:19" ht="30.75" x14ac:dyDescent="0.45">
      <c r="A290" s="103" t="s">
        <v>340</v>
      </c>
      <c r="B290" s="103" t="s">
        <v>370</v>
      </c>
      <c r="C290" s="103" t="s">
        <v>340</v>
      </c>
      <c r="D290" s="103"/>
      <c r="E290" s="103"/>
      <c r="F290" s="103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  <c r="R290" s="103"/>
      <c r="S290" s="103"/>
    </row>
    <row r="291" spans="1:19" x14ac:dyDescent="0.45">
      <c r="A291" s="155" t="s">
        <v>1753</v>
      </c>
      <c r="B291" s="103"/>
      <c r="C291" s="155" t="s">
        <v>1753</v>
      </c>
      <c r="D291" s="103"/>
      <c r="E291" s="103"/>
      <c r="F291" s="103"/>
      <c r="G291" s="103"/>
      <c r="H291" s="103"/>
      <c r="I291" s="103"/>
      <c r="J291" s="103"/>
      <c r="K291" s="103"/>
      <c r="L291" s="103"/>
      <c r="M291" s="103"/>
      <c r="N291" s="103"/>
      <c r="O291" s="103"/>
      <c r="P291" s="103"/>
      <c r="Q291" s="103"/>
      <c r="R291" s="103"/>
      <c r="S291" s="103"/>
    </row>
    <row r="292" spans="1:19" x14ac:dyDescent="0.45">
      <c r="A292" s="103" t="s">
        <v>341</v>
      </c>
      <c r="B292" s="103"/>
      <c r="C292" s="103" t="s">
        <v>341</v>
      </c>
      <c r="D292" s="103"/>
      <c r="E292" s="103"/>
      <c r="F292" s="103"/>
      <c r="G292" s="103"/>
      <c r="H292" s="103"/>
      <c r="I292" s="103"/>
      <c r="J292" s="103"/>
      <c r="K292" s="103"/>
      <c r="L292" s="103"/>
      <c r="M292" s="103"/>
      <c r="N292" s="103"/>
      <c r="O292" s="103"/>
      <c r="P292" s="103"/>
      <c r="Q292" s="103"/>
      <c r="R292" s="103"/>
      <c r="S292" s="103"/>
    </row>
    <row r="293" spans="1:19" x14ac:dyDescent="0.45">
      <c r="A293" s="103"/>
      <c r="B293" s="103"/>
      <c r="C293" s="103"/>
      <c r="D293" s="103"/>
      <c r="E293" s="103"/>
      <c r="F293" s="103"/>
      <c r="G293" s="103"/>
      <c r="H293" s="103"/>
      <c r="I293" s="103"/>
      <c r="J293" s="103"/>
      <c r="K293" s="103"/>
      <c r="L293" s="103"/>
      <c r="M293" s="103"/>
      <c r="N293" s="103"/>
      <c r="O293" s="103"/>
      <c r="P293" s="103"/>
      <c r="Q293" s="103"/>
      <c r="R293" s="103"/>
      <c r="S293" s="103"/>
    </row>
    <row r="294" spans="1:19" x14ac:dyDescent="0.45">
      <c r="A294" s="103"/>
      <c r="B294" s="103"/>
      <c r="C294" s="103"/>
      <c r="D294" s="103"/>
      <c r="E294" s="103"/>
      <c r="F294" s="103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  <c r="R294" s="103"/>
      <c r="S294" s="103"/>
    </row>
    <row r="295" spans="1:19" x14ac:dyDescent="0.45">
      <c r="A295" s="103"/>
      <c r="B295" s="103"/>
      <c r="C295" s="103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</row>
    <row r="296" spans="1:19" x14ac:dyDescent="0.45">
      <c r="A296" s="102" t="s">
        <v>70</v>
      </c>
      <c r="B296" s="103"/>
      <c r="C296" s="102" t="s">
        <v>70</v>
      </c>
      <c r="D296" s="103"/>
      <c r="E296" s="103"/>
      <c r="F296" s="103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</row>
    <row r="297" spans="1:19" x14ac:dyDescent="0.45">
      <c r="A297" s="102" t="s">
        <v>223</v>
      </c>
      <c r="B297" s="103"/>
      <c r="C297" s="102" t="s">
        <v>223</v>
      </c>
      <c r="D297" s="103"/>
      <c r="E297" s="103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  <c r="R297" s="103"/>
      <c r="S297" s="103"/>
    </row>
    <row r="298" spans="1:19" x14ac:dyDescent="0.45">
      <c r="A298" s="103" t="s">
        <v>224</v>
      </c>
      <c r="B298" s="103"/>
      <c r="C298" s="103" t="s">
        <v>224</v>
      </c>
      <c r="D298" s="103"/>
      <c r="E298" s="103"/>
      <c r="F298" s="103"/>
      <c r="G298" s="103"/>
      <c r="H298" s="103"/>
      <c r="I298" s="103"/>
      <c r="J298" s="103"/>
      <c r="K298" s="103"/>
      <c r="L298" s="103"/>
      <c r="M298" s="103"/>
      <c r="N298" s="103"/>
      <c r="O298" s="103"/>
      <c r="P298" s="103"/>
      <c r="Q298" s="103"/>
      <c r="R298" s="103"/>
      <c r="S298" s="103"/>
    </row>
    <row r="299" spans="1:19" x14ac:dyDescent="0.45">
      <c r="A299" s="103" t="s">
        <v>225</v>
      </c>
      <c r="B299" s="103"/>
      <c r="C299" s="103" t="s">
        <v>225</v>
      </c>
      <c r="D299" s="103"/>
      <c r="E299" s="103"/>
      <c r="F299" s="103"/>
      <c r="G299" s="103"/>
      <c r="H299" s="103"/>
      <c r="I299" s="103"/>
      <c r="J299" s="103"/>
      <c r="K299" s="103"/>
      <c r="L299" s="103"/>
      <c r="M299" s="103"/>
      <c r="N299" s="103"/>
      <c r="O299" s="103"/>
      <c r="P299" s="103"/>
      <c r="Q299" s="103"/>
      <c r="R299" s="103"/>
      <c r="S299" s="103"/>
    </row>
    <row r="300" spans="1:19" x14ac:dyDescent="0.45">
      <c r="A300" s="103"/>
      <c r="B300" s="103"/>
      <c r="C300" s="103"/>
      <c r="D300" s="103"/>
      <c r="E300" s="103"/>
      <c r="F300" s="103"/>
      <c r="G300" s="103"/>
      <c r="H300" s="103"/>
      <c r="I300" s="103"/>
      <c r="J300" s="103"/>
      <c r="K300" s="103"/>
      <c r="L300" s="103"/>
      <c r="M300" s="103"/>
      <c r="N300" s="103"/>
      <c r="O300" s="103"/>
      <c r="P300" s="103"/>
      <c r="Q300" s="103"/>
      <c r="R300" s="103"/>
      <c r="S300" s="103"/>
    </row>
    <row r="301" spans="1:19" x14ac:dyDescent="0.45">
      <c r="A301" s="103"/>
      <c r="B301" s="103"/>
      <c r="C301" s="103"/>
      <c r="D301" s="103"/>
      <c r="E301" s="103"/>
      <c r="F301" s="103"/>
      <c r="G301" s="103"/>
      <c r="H301" s="103"/>
      <c r="I301" s="103"/>
      <c r="J301" s="103"/>
      <c r="K301" s="103"/>
      <c r="L301" s="103"/>
      <c r="M301" s="103"/>
      <c r="N301" s="103"/>
      <c r="O301" s="103"/>
      <c r="P301" s="103"/>
      <c r="Q301" s="103"/>
      <c r="R301" s="103"/>
      <c r="S301" s="103"/>
    </row>
    <row r="302" spans="1:19" x14ac:dyDescent="0.45">
      <c r="A302" s="103"/>
      <c r="B302" s="103"/>
      <c r="C302" s="103"/>
      <c r="D302" s="103"/>
      <c r="E302" s="103"/>
      <c r="F302" s="103"/>
      <c r="G302" s="103"/>
      <c r="H302" s="103"/>
      <c r="I302" s="103"/>
      <c r="J302" s="103"/>
      <c r="K302" s="103"/>
      <c r="L302" s="103"/>
      <c r="M302" s="103"/>
      <c r="N302" s="103"/>
      <c r="O302" s="103"/>
      <c r="P302" s="103"/>
      <c r="Q302" s="103"/>
      <c r="R302" s="103"/>
      <c r="S302" s="103"/>
    </row>
    <row r="303" spans="1:19" x14ac:dyDescent="0.45">
      <c r="A303" s="109" t="s">
        <v>397</v>
      </c>
      <c r="B303" s="103"/>
      <c r="C303" s="109" t="s">
        <v>397</v>
      </c>
      <c r="D303" s="103"/>
      <c r="E303" s="103"/>
      <c r="F303" s="103"/>
      <c r="G303" s="103"/>
      <c r="H303" s="103"/>
      <c r="I303" s="103"/>
      <c r="J303" s="103"/>
      <c r="K303" s="103"/>
      <c r="L303" s="103"/>
      <c r="M303" s="103"/>
      <c r="N303" s="103"/>
      <c r="O303" s="103"/>
      <c r="P303" s="103"/>
      <c r="Q303" s="103"/>
      <c r="R303" s="103"/>
      <c r="S303" s="103"/>
    </row>
    <row r="304" spans="1:19" x14ac:dyDescent="0.45">
      <c r="A304" s="102" t="s">
        <v>71</v>
      </c>
      <c r="B304" s="103" t="s">
        <v>295</v>
      </c>
      <c r="C304" s="102" t="s">
        <v>71</v>
      </c>
      <c r="D304" s="103"/>
      <c r="E304" s="103"/>
      <c r="F304" s="103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  <c r="R304" s="103"/>
      <c r="S304" s="103"/>
    </row>
    <row r="305" spans="1:19" x14ac:dyDescent="0.45">
      <c r="A305" s="102" t="s">
        <v>72</v>
      </c>
      <c r="B305" s="103"/>
      <c r="C305" s="102" t="s">
        <v>72</v>
      </c>
      <c r="D305" s="103"/>
      <c r="E305" s="103"/>
      <c r="F305" s="103"/>
      <c r="G305" s="103"/>
      <c r="H305" s="103"/>
      <c r="I305" s="103"/>
      <c r="J305" s="103"/>
      <c r="K305" s="103"/>
      <c r="L305" s="103"/>
      <c r="M305" s="103"/>
      <c r="N305" s="103"/>
      <c r="O305" s="103"/>
      <c r="P305" s="103"/>
      <c r="Q305" s="103"/>
      <c r="R305" s="103"/>
      <c r="S305" s="103"/>
    </row>
    <row r="306" spans="1:19" x14ac:dyDescent="0.45">
      <c r="A306" s="102" t="s">
        <v>73</v>
      </c>
      <c r="B306" s="103"/>
      <c r="C306" s="102" t="s">
        <v>73</v>
      </c>
      <c r="D306" s="103"/>
      <c r="E306" s="103"/>
      <c r="F306" s="103"/>
      <c r="G306" s="103"/>
      <c r="H306" s="103"/>
      <c r="I306" s="103"/>
      <c r="J306" s="103"/>
      <c r="K306" s="103"/>
      <c r="L306" s="103"/>
      <c r="M306" s="103"/>
      <c r="N306" s="103"/>
      <c r="O306" s="103"/>
      <c r="P306" s="103"/>
      <c r="Q306" s="103"/>
      <c r="R306" s="103"/>
      <c r="S306" s="103"/>
    </row>
    <row r="307" spans="1:19" x14ac:dyDescent="0.45">
      <c r="A307" s="102" t="s">
        <v>74</v>
      </c>
      <c r="B307" s="103"/>
      <c r="C307" s="102" t="s">
        <v>74</v>
      </c>
      <c r="D307" s="103"/>
      <c r="E307" s="103"/>
      <c r="F307" s="103"/>
      <c r="G307" s="103"/>
      <c r="H307" s="103"/>
      <c r="I307" s="103"/>
      <c r="J307" s="103"/>
      <c r="K307" s="103"/>
      <c r="L307" s="103"/>
      <c r="M307" s="103"/>
      <c r="N307" s="103"/>
      <c r="O307" s="103"/>
      <c r="P307" s="103"/>
      <c r="Q307" s="103"/>
      <c r="R307" s="103"/>
      <c r="S307" s="103"/>
    </row>
    <row r="308" spans="1:19" x14ac:dyDescent="0.45">
      <c r="A308" s="102" t="s">
        <v>75</v>
      </c>
      <c r="B308" s="103"/>
      <c r="C308" s="102" t="s">
        <v>75</v>
      </c>
      <c r="D308" s="103"/>
      <c r="E308" s="103"/>
      <c r="F308" s="103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  <c r="R308" s="103"/>
      <c r="S308" s="103"/>
    </row>
    <row r="309" spans="1:19" x14ac:dyDescent="0.45">
      <c r="A309" s="102" t="s">
        <v>76</v>
      </c>
      <c r="B309" s="103"/>
      <c r="C309" s="102" t="s">
        <v>76</v>
      </c>
      <c r="D309" s="103"/>
      <c r="E309" s="103"/>
      <c r="F309" s="103"/>
      <c r="G309" s="103"/>
      <c r="H309" s="103"/>
      <c r="I309" s="103"/>
      <c r="J309" s="103"/>
      <c r="K309" s="103"/>
      <c r="L309" s="103"/>
      <c r="M309" s="103"/>
      <c r="N309" s="103"/>
      <c r="O309" s="103"/>
      <c r="P309" s="103"/>
      <c r="Q309" s="103"/>
      <c r="R309" s="103"/>
      <c r="S309" s="103"/>
    </row>
    <row r="310" spans="1:19" x14ac:dyDescent="0.45">
      <c r="A310" s="102" t="s">
        <v>12</v>
      </c>
      <c r="B310" s="103" t="s">
        <v>371</v>
      </c>
      <c r="C310" s="102" t="s">
        <v>12</v>
      </c>
      <c r="D310" s="103"/>
      <c r="E310" s="103"/>
      <c r="F310" s="103"/>
      <c r="G310" s="103"/>
      <c r="H310" s="103"/>
      <c r="I310" s="103"/>
      <c r="J310" s="103"/>
      <c r="K310" s="103"/>
      <c r="L310" s="103"/>
      <c r="M310" s="103"/>
      <c r="N310" s="103"/>
      <c r="O310" s="103"/>
      <c r="P310" s="103"/>
      <c r="Q310" s="103"/>
      <c r="R310" s="103"/>
      <c r="S310" s="103"/>
    </row>
    <row r="311" spans="1:19" x14ac:dyDescent="0.45">
      <c r="A311" s="102" t="s">
        <v>77</v>
      </c>
      <c r="B311" s="103"/>
      <c r="C311" s="102" t="s">
        <v>77</v>
      </c>
      <c r="D311" s="103"/>
      <c r="E311" s="103"/>
      <c r="F311" s="103"/>
      <c r="G311" s="103"/>
      <c r="H311" s="103"/>
      <c r="I311" s="103"/>
      <c r="J311" s="103"/>
      <c r="K311" s="103"/>
      <c r="L311" s="103"/>
      <c r="M311" s="103"/>
      <c r="N311" s="103"/>
      <c r="O311" s="103"/>
      <c r="P311" s="103"/>
      <c r="Q311" s="103"/>
      <c r="R311" s="103"/>
      <c r="S311" s="103"/>
    </row>
    <row r="312" spans="1:19" x14ac:dyDescent="0.45">
      <c r="A312" s="102" t="s">
        <v>13</v>
      </c>
      <c r="B312" s="103"/>
      <c r="C312" s="102" t="s">
        <v>13</v>
      </c>
      <c r="D312" s="103"/>
      <c r="E312" s="103"/>
      <c r="F312" s="103"/>
      <c r="G312" s="103"/>
      <c r="H312" s="103"/>
      <c r="I312" s="103"/>
      <c r="J312" s="103"/>
      <c r="K312" s="103"/>
      <c r="L312" s="103"/>
      <c r="M312" s="103"/>
      <c r="N312" s="103"/>
      <c r="O312" s="103"/>
      <c r="P312" s="103"/>
      <c r="Q312" s="103"/>
      <c r="R312" s="103"/>
      <c r="S312" s="103"/>
    </row>
    <row r="313" spans="1:19" x14ac:dyDescent="0.45">
      <c r="A313" s="102" t="s">
        <v>14</v>
      </c>
      <c r="B313" s="103"/>
      <c r="C313" s="102" t="s">
        <v>14</v>
      </c>
      <c r="D313" s="103"/>
      <c r="E313" s="103"/>
      <c r="F313" s="103"/>
      <c r="G313" s="103"/>
      <c r="H313" s="103"/>
      <c r="I313" s="103"/>
      <c r="J313" s="103"/>
      <c r="K313" s="103"/>
      <c r="L313" s="103"/>
      <c r="M313" s="103"/>
      <c r="N313" s="103"/>
      <c r="O313" s="103"/>
      <c r="P313" s="103"/>
      <c r="Q313" s="103"/>
      <c r="R313" s="103"/>
      <c r="S313" s="103"/>
    </row>
    <row r="314" spans="1:19" x14ac:dyDescent="0.45">
      <c r="A314" s="102" t="s">
        <v>15</v>
      </c>
      <c r="B314" s="103"/>
      <c r="C314" s="102" t="s">
        <v>15</v>
      </c>
      <c r="D314" s="103"/>
      <c r="E314" s="103"/>
      <c r="F314" s="103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  <c r="R314" s="103"/>
      <c r="S314" s="103"/>
    </row>
    <row r="315" spans="1:19" x14ac:dyDescent="0.45">
      <c r="A315" s="102" t="s">
        <v>78</v>
      </c>
      <c r="B315" s="103"/>
      <c r="C315" s="102" t="s">
        <v>78</v>
      </c>
      <c r="D315" s="103"/>
      <c r="E315" s="103"/>
      <c r="F315" s="103"/>
      <c r="G315" s="103"/>
      <c r="H315" s="103"/>
      <c r="I315" s="103"/>
      <c r="J315" s="103"/>
      <c r="K315" s="103"/>
      <c r="L315" s="103"/>
      <c r="M315" s="103"/>
      <c r="N315" s="103"/>
      <c r="O315" s="103"/>
      <c r="P315" s="103"/>
      <c r="Q315" s="103"/>
      <c r="R315" s="103"/>
      <c r="S315" s="103"/>
    </row>
    <row r="316" spans="1:19" x14ac:dyDescent="0.45">
      <c r="A316" s="102" t="s">
        <v>11</v>
      </c>
      <c r="B316" s="103"/>
      <c r="C316" s="102" t="s">
        <v>11</v>
      </c>
      <c r="D316" s="103"/>
      <c r="E316" s="103"/>
      <c r="F316" s="103"/>
      <c r="G316" s="103"/>
      <c r="H316" s="103"/>
      <c r="I316" s="103"/>
      <c r="J316" s="103"/>
      <c r="K316" s="103"/>
      <c r="L316" s="103"/>
      <c r="M316" s="103"/>
      <c r="N316" s="103"/>
      <c r="O316" s="103"/>
      <c r="P316" s="103"/>
      <c r="Q316" s="103"/>
      <c r="R316" s="103"/>
      <c r="S316" s="103"/>
    </row>
    <row r="317" spans="1:19" x14ac:dyDescent="0.45">
      <c r="A317" s="102" t="s">
        <v>16</v>
      </c>
      <c r="B317" s="103"/>
      <c r="C317" s="102" t="s">
        <v>16</v>
      </c>
      <c r="D317" s="103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</row>
    <row r="318" spans="1:19" x14ac:dyDescent="0.45">
      <c r="A318" s="102" t="s">
        <v>17</v>
      </c>
      <c r="B318" s="103"/>
      <c r="C318" s="102" t="s">
        <v>17</v>
      </c>
      <c r="D318" s="103"/>
      <c r="E318" s="103"/>
      <c r="F318" s="103"/>
      <c r="G318" s="103"/>
      <c r="H318" s="103"/>
      <c r="I318" s="103"/>
      <c r="J318" s="103"/>
      <c r="K318" s="103"/>
      <c r="L318" s="103"/>
      <c r="M318" s="103"/>
      <c r="N318" s="103"/>
      <c r="O318" s="103"/>
      <c r="P318" s="103"/>
      <c r="Q318" s="103"/>
      <c r="R318" s="103"/>
      <c r="S318" s="103"/>
    </row>
    <row r="319" spans="1:19" x14ac:dyDescent="0.45">
      <c r="A319" s="102" t="s">
        <v>18</v>
      </c>
      <c r="B319" s="103"/>
      <c r="C319" s="102" t="s">
        <v>18</v>
      </c>
      <c r="D319" s="103"/>
      <c r="E319" s="103"/>
      <c r="F319" s="103"/>
      <c r="G319" s="103"/>
      <c r="H319" s="103"/>
      <c r="I319" s="103"/>
      <c r="J319" s="103"/>
      <c r="K319" s="103"/>
      <c r="L319" s="103"/>
      <c r="M319" s="103"/>
      <c r="N319" s="103"/>
      <c r="O319" s="103"/>
      <c r="P319" s="103"/>
      <c r="Q319" s="103"/>
      <c r="R319" s="103"/>
      <c r="S319" s="103"/>
    </row>
    <row r="320" spans="1:19" x14ac:dyDescent="0.45">
      <c r="A320" s="102"/>
      <c r="B320" s="103"/>
      <c r="C320" s="102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</row>
    <row r="321" spans="1:19" x14ac:dyDescent="0.45">
      <c r="A321" s="102"/>
      <c r="B321" s="103"/>
      <c r="C321" s="102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</row>
    <row r="322" spans="1:19" x14ac:dyDescent="0.45">
      <c r="A322" s="102"/>
      <c r="B322" s="103"/>
      <c r="C322" s="102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</row>
    <row r="323" spans="1:19" ht="30.75" x14ac:dyDescent="0.45">
      <c r="A323" s="109" t="s">
        <v>1726</v>
      </c>
      <c r="B323" s="103"/>
      <c r="C323" s="109" t="s">
        <v>1726</v>
      </c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</row>
    <row r="324" spans="1:19" x14ac:dyDescent="0.45">
      <c r="A324" s="102" t="s">
        <v>193</v>
      </c>
      <c r="B324" s="103"/>
      <c r="C324" s="102" t="s">
        <v>193</v>
      </c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</row>
    <row r="325" spans="1:19" x14ac:dyDescent="0.45">
      <c r="A325" s="102" t="s">
        <v>72</v>
      </c>
      <c r="B325" s="103"/>
      <c r="C325" s="102" t="s">
        <v>72</v>
      </c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</row>
    <row r="326" spans="1:19" x14ac:dyDescent="0.45">
      <c r="A326" s="102" t="s">
        <v>73</v>
      </c>
      <c r="B326" s="103"/>
      <c r="C326" s="102" t="s">
        <v>73</v>
      </c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</row>
    <row r="327" spans="1:19" x14ac:dyDescent="0.45">
      <c r="A327" s="102" t="s">
        <v>194</v>
      </c>
      <c r="B327" s="103"/>
      <c r="C327" s="102" t="s">
        <v>194</v>
      </c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</row>
    <row r="328" spans="1:19" x14ac:dyDescent="0.45">
      <c r="A328" s="102" t="s">
        <v>195</v>
      </c>
      <c r="B328" s="103"/>
      <c r="C328" s="102" t="s">
        <v>195</v>
      </c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</row>
    <row r="329" spans="1:19" x14ac:dyDescent="0.45">
      <c r="A329" s="102" t="s">
        <v>196</v>
      </c>
      <c r="B329" s="103"/>
      <c r="C329" s="102" t="s">
        <v>196</v>
      </c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</row>
    <row r="330" spans="1:19" x14ac:dyDescent="0.45">
      <c r="A330" s="102" t="s">
        <v>197</v>
      </c>
      <c r="B330" s="103"/>
      <c r="C330" s="102" t="s">
        <v>197</v>
      </c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</row>
    <row r="331" spans="1:19" x14ac:dyDescent="0.45">
      <c r="A331" s="102" t="s">
        <v>198</v>
      </c>
      <c r="B331" s="103"/>
      <c r="C331" s="102" t="s">
        <v>198</v>
      </c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</row>
    <row r="332" spans="1:19" x14ac:dyDescent="0.45">
      <c r="A332" s="102" t="s">
        <v>199</v>
      </c>
      <c r="B332" s="103"/>
      <c r="C332" s="102" t="s">
        <v>199</v>
      </c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</row>
    <row r="333" spans="1:19" x14ac:dyDescent="0.45">
      <c r="A333" s="102" t="s">
        <v>242</v>
      </c>
      <c r="B333" s="103"/>
      <c r="C333" s="102" t="s">
        <v>242</v>
      </c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</row>
    <row r="334" spans="1:19" x14ac:dyDescent="0.45">
      <c r="A334" s="102" t="s">
        <v>200</v>
      </c>
      <c r="B334" s="103"/>
      <c r="C334" s="102" t="s">
        <v>200</v>
      </c>
      <c r="D334" s="103"/>
      <c r="E334" s="103"/>
      <c r="F334" s="103"/>
      <c r="G334" s="103"/>
      <c r="H334" s="103"/>
      <c r="I334" s="103"/>
      <c r="J334" s="103"/>
      <c r="K334" s="103"/>
      <c r="L334" s="103"/>
      <c r="M334" s="103"/>
      <c r="N334" s="103"/>
      <c r="O334" s="103"/>
      <c r="P334" s="103"/>
      <c r="Q334" s="103"/>
      <c r="R334" s="103"/>
      <c r="S334" s="103"/>
    </row>
    <row r="335" spans="1:19" x14ac:dyDescent="0.45">
      <c r="A335" s="102" t="s">
        <v>201</v>
      </c>
      <c r="B335" s="103"/>
      <c r="C335" s="102" t="s">
        <v>201</v>
      </c>
      <c r="D335" s="103"/>
      <c r="E335" s="103"/>
      <c r="F335" s="103"/>
      <c r="G335" s="103"/>
      <c r="H335" s="103"/>
      <c r="I335" s="103"/>
      <c r="J335" s="103"/>
      <c r="K335" s="103"/>
      <c r="L335" s="103"/>
      <c r="M335" s="103"/>
      <c r="N335" s="103"/>
      <c r="O335" s="103"/>
      <c r="P335" s="103"/>
      <c r="Q335" s="103"/>
      <c r="R335" s="103"/>
      <c r="S335" s="103"/>
    </row>
    <row r="336" spans="1:19" x14ac:dyDescent="0.45">
      <c r="A336" s="102" t="s">
        <v>202</v>
      </c>
      <c r="B336" s="103"/>
      <c r="C336" s="102" t="s">
        <v>202</v>
      </c>
      <c r="D336" s="103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</row>
    <row r="337" spans="1:19" x14ac:dyDescent="0.45">
      <c r="A337" s="102" t="s">
        <v>203</v>
      </c>
      <c r="B337" s="103"/>
      <c r="C337" s="102" t="s">
        <v>203</v>
      </c>
      <c r="D337" s="103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</row>
    <row r="338" spans="1:19" x14ac:dyDescent="0.45">
      <c r="A338" s="102" t="s">
        <v>204</v>
      </c>
      <c r="B338" s="103"/>
      <c r="C338" s="102" t="s">
        <v>204</v>
      </c>
      <c r="D338" s="103"/>
      <c r="E338" s="103"/>
      <c r="F338" s="103"/>
      <c r="G338" s="103"/>
      <c r="H338" s="103"/>
      <c r="I338" s="103"/>
      <c r="J338" s="103"/>
      <c r="K338" s="103"/>
      <c r="L338" s="103"/>
      <c r="M338" s="103"/>
      <c r="N338" s="103"/>
      <c r="O338" s="103"/>
      <c r="P338" s="103"/>
      <c r="Q338" s="103"/>
      <c r="R338" s="103"/>
      <c r="S338" s="103"/>
    </row>
    <row r="339" spans="1:19" x14ac:dyDescent="0.45">
      <c r="A339" s="102" t="s">
        <v>205</v>
      </c>
      <c r="B339" s="103"/>
      <c r="C339" s="102" t="s">
        <v>205</v>
      </c>
      <c r="D339" s="103"/>
      <c r="E339" s="103"/>
      <c r="F339" s="103"/>
      <c r="G339" s="103"/>
      <c r="H339" s="103"/>
      <c r="I339" s="103"/>
      <c r="J339" s="103"/>
      <c r="K339" s="103"/>
      <c r="L339" s="103"/>
      <c r="M339" s="103"/>
      <c r="N339" s="103"/>
      <c r="O339" s="103"/>
      <c r="P339" s="103"/>
      <c r="Q339" s="103"/>
      <c r="R339" s="103"/>
      <c r="S339" s="103"/>
    </row>
    <row r="340" spans="1:19" x14ac:dyDescent="0.45">
      <c r="A340" s="102"/>
      <c r="B340" s="103"/>
      <c r="C340" s="102"/>
      <c r="D340" s="103"/>
      <c r="E340" s="103"/>
      <c r="F340" s="103"/>
      <c r="G340" s="103"/>
      <c r="H340" s="103"/>
      <c r="I340" s="103"/>
      <c r="J340" s="103"/>
      <c r="K340" s="103"/>
      <c r="L340" s="103"/>
      <c r="M340" s="103"/>
      <c r="N340" s="103"/>
      <c r="O340" s="103"/>
      <c r="P340" s="103"/>
      <c r="Q340" s="103"/>
      <c r="R340" s="103"/>
      <c r="S340" s="103"/>
    </row>
    <row r="341" spans="1:19" x14ac:dyDescent="0.45">
      <c r="A341" s="102"/>
      <c r="B341" s="103"/>
      <c r="C341" s="102"/>
      <c r="D341" s="103"/>
      <c r="E341" s="103"/>
      <c r="F341" s="103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  <c r="R341" s="103"/>
      <c r="S341" s="103"/>
    </row>
    <row r="342" spans="1:19" x14ac:dyDescent="0.45">
      <c r="A342" s="102"/>
      <c r="B342" s="103"/>
      <c r="C342" s="102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</row>
    <row r="343" spans="1:19" x14ac:dyDescent="0.45">
      <c r="A343" s="102"/>
      <c r="B343" s="103"/>
      <c r="C343" s="102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</row>
    <row r="344" spans="1:19" x14ac:dyDescent="0.45">
      <c r="A344" s="109" t="s">
        <v>222</v>
      </c>
      <c r="B344" s="103"/>
      <c r="C344" s="109" t="s">
        <v>222</v>
      </c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</row>
    <row r="345" spans="1:19" x14ac:dyDescent="0.45">
      <c r="A345" s="102" t="s">
        <v>176</v>
      </c>
      <c r="B345" s="103"/>
      <c r="C345" s="102" t="s">
        <v>176</v>
      </c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</row>
    <row r="346" spans="1:19" x14ac:dyDescent="0.45">
      <c r="A346" s="102" t="s">
        <v>72</v>
      </c>
      <c r="B346" s="103"/>
      <c r="C346" s="102" t="s">
        <v>72</v>
      </c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</row>
    <row r="347" spans="1:19" x14ac:dyDescent="0.45">
      <c r="A347" s="102" t="s">
        <v>73</v>
      </c>
      <c r="B347" s="103"/>
      <c r="C347" s="102" t="s">
        <v>73</v>
      </c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</row>
    <row r="348" spans="1:19" x14ac:dyDescent="0.45">
      <c r="A348" s="102" t="s">
        <v>177</v>
      </c>
      <c r="B348" s="103"/>
      <c r="C348" s="102" t="s">
        <v>177</v>
      </c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</row>
    <row r="349" spans="1:19" x14ac:dyDescent="0.45">
      <c r="A349" s="102" t="s">
        <v>178</v>
      </c>
      <c r="B349" s="103"/>
      <c r="C349" s="102" t="s">
        <v>178</v>
      </c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</row>
    <row r="350" spans="1:19" x14ac:dyDescent="0.45">
      <c r="A350" s="102" t="s">
        <v>179</v>
      </c>
      <c r="B350" s="103"/>
      <c r="C350" s="102" t="s">
        <v>179</v>
      </c>
      <c r="D350" s="103"/>
      <c r="E350" s="103"/>
      <c r="F350" s="103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  <c r="R350" s="103"/>
      <c r="S350" s="103"/>
    </row>
    <row r="351" spans="1:19" x14ac:dyDescent="0.45">
      <c r="A351" s="102" t="s">
        <v>180</v>
      </c>
      <c r="B351" s="103"/>
      <c r="C351" s="102" t="s">
        <v>180</v>
      </c>
      <c r="D351" s="103"/>
      <c r="E351" s="103"/>
      <c r="F351" s="103"/>
      <c r="G351" s="103"/>
      <c r="H351" s="103"/>
      <c r="I351" s="103"/>
      <c r="J351" s="103"/>
      <c r="K351" s="103"/>
      <c r="L351" s="103"/>
      <c r="M351" s="103"/>
      <c r="N351" s="103"/>
      <c r="O351" s="103"/>
      <c r="P351" s="103"/>
      <c r="Q351" s="103"/>
      <c r="R351" s="103"/>
      <c r="S351" s="103"/>
    </row>
    <row r="352" spans="1:19" x14ac:dyDescent="0.45">
      <c r="A352" s="102" t="s">
        <v>181</v>
      </c>
      <c r="B352" s="103"/>
      <c r="C352" s="102" t="s">
        <v>181</v>
      </c>
      <c r="D352" s="103"/>
      <c r="E352" s="103"/>
      <c r="F352" s="103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  <c r="R352" s="103"/>
      <c r="S352" s="103"/>
    </row>
    <row r="353" spans="1:19" x14ac:dyDescent="0.45">
      <c r="A353" s="102" t="s">
        <v>182</v>
      </c>
      <c r="B353" s="103"/>
      <c r="C353" s="102" t="s">
        <v>182</v>
      </c>
      <c r="D353" s="103"/>
      <c r="E353" s="103"/>
      <c r="F353" s="103"/>
      <c r="G353" s="103"/>
      <c r="H353" s="103"/>
      <c r="I353" s="103"/>
      <c r="J353" s="103"/>
      <c r="K353" s="103"/>
      <c r="L353" s="103"/>
      <c r="M353" s="103"/>
      <c r="N353" s="103"/>
      <c r="O353" s="103"/>
      <c r="P353" s="103"/>
      <c r="Q353" s="103"/>
      <c r="R353" s="103"/>
      <c r="S353" s="103"/>
    </row>
    <row r="354" spans="1:19" x14ac:dyDescent="0.45">
      <c r="A354" s="102" t="s">
        <v>243</v>
      </c>
      <c r="B354" s="103"/>
      <c r="C354" s="102" t="s">
        <v>243</v>
      </c>
      <c r="D354" s="103"/>
      <c r="E354" s="103"/>
      <c r="F354" s="103"/>
      <c r="G354" s="103"/>
      <c r="H354" s="103"/>
      <c r="I354" s="103"/>
      <c r="J354" s="103"/>
      <c r="K354" s="103"/>
      <c r="L354" s="103"/>
      <c r="M354" s="103"/>
      <c r="N354" s="103"/>
      <c r="O354" s="103"/>
      <c r="P354" s="103"/>
      <c r="Q354" s="103"/>
      <c r="R354" s="103"/>
      <c r="S354" s="103"/>
    </row>
    <row r="355" spans="1:19" x14ac:dyDescent="0.45">
      <c r="A355" s="102" t="s">
        <v>183</v>
      </c>
      <c r="B355" s="103"/>
      <c r="C355" s="102" t="s">
        <v>183</v>
      </c>
      <c r="D355" s="103"/>
      <c r="E355" s="103"/>
      <c r="F355" s="103"/>
      <c r="G355" s="103"/>
      <c r="H355" s="103"/>
      <c r="I355" s="103"/>
      <c r="J355" s="103"/>
      <c r="K355" s="103"/>
      <c r="L355" s="103"/>
      <c r="M355" s="103"/>
      <c r="N355" s="103"/>
      <c r="O355" s="103"/>
      <c r="P355" s="103"/>
      <c r="Q355" s="103"/>
      <c r="R355" s="103"/>
      <c r="S355" s="103"/>
    </row>
    <row r="356" spans="1:19" x14ac:dyDescent="0.45">
      <c r="A356" s="102" t="s">
        <v>184</v>
      </c>
      <c r="B356" s="103"/>
      <c r="C356" s="102" t="s">
        <v>184</v>
      </c>
      <c r="D356" s="103"/>
      <c r="E356" s="103"/>
      <c r="F356" s="103"/>
      <c r="G356" s="103"/>
      <c r="H356" s="103"/>
      <c r="I356" s="103"/>
      <c r="J356" s="103"/>
      <c r="K356" s="103"/>
      <c r="L356" s="103"/>
      <c r="M356" s="103"/>
      <c r="N356" s="103"/>
      <c r="O356" s="103"/>
      <c r="P356" s="103"/>
      <c r="Q356" s="103"/>
      <c r="R356" s="103"/>
      <c r="S356" s="103"/>
    </row>
    <row r="357" spans="1:19" x14ac:dyDescent="0.45">
      <c r="A357" s="102" t="s">
        <v>185</v>
      </c>
      <c r="B357" s="103"/>
      <c r="C357" s="102" t="s">
        <v>185</v>
      </c>
      <c r="D357" s="103"/>
      <c r="E357" s="103"/>
      <c r="F357" s="103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  <c r="R357" s="103"/>
      <c r="S357" s="103"/>
    </row>
    <row r="358" spans="1:19" x14ac:dyDescent="0.45">
      <c r="A358" s="102" t="s">
        <v>186</v>
      </c>
      <c r="B358" s="103"/>
      <c r="C358" s="102" t="s">
        <v>186</v>
      </c>
      <c r="D358" s="103"/>
      <c r="E358" s="103"/>
      <c r="F358" s="103"/>
      <c r="G358" s="103"/>
      <c r="H358" s="103"/>
      <c r="I358" s="103"/>
      <c r="J358" s="103"/>
      <c r="K358" s="103"/>
      <c r="L358" s="103"/>
      <c r="M358" s="103"/>
      <c r="N358" s="103"/>
      <c r="O358" s="103"/>
      <c r="P358" s="103"/>
      <c r="Q358" s="103"/>
      <c r="R358" s="103"/>
      <c r="S358" s="103"/>
    </row>
    <row r="359" spans="1:19" x14ac:dyDescent="0.45">
      <c r="A359" s="102" t="s">
        <v>187</v>
      </c>
      <c r="B359" s="103"/>
      <c r="C359" s="102" t="s">
        <v>187</v>
      </c>
      <c r="D359" s="103"/>
      <c r="E359" s="103"/>
      <c r="F359" s="103"/>
      <c r="G359" s="103"/>
      <c r="H359" s="103"/>
      <c r="I359" s="103"/>
      <c r="J359" s="103"/>
      <c r="K359" s="103"/>
      <c r="L359" s="103"/>
      <c r="M359" s="103"/>
      <c r="N359" s="103"/>
      <c r="O359" s="103"/>
      <c r="P359" s="103"/>
      <c r="Q359" s="103"/>
      <c r="R359" s="103"/>
      <c r="S359" s="103"/>
    </row>
    <row r="360" spans="1:19" x14ac:dyDescent="0.45">
      <c r="A360" s="102" t="s">
        <v>188</v>
      </c>
      <c r="B360" s="103"/>
      <c r="C360" s="102" t="s">
        <v>188</v>
      </c>
      <c r="D360" s="103"/>
      <c r="E360" s="103"/>
      <c r="F360" s="103"/>
      <c r="G360" s="103"/>
      <c r="H360" s="103"/>
      <c r="I360" s="103"/>
      <c r="J360" s="103"/>
      <c r="K360" s="103"/>
      <c r="L360" s="103"/>
      <c r="M360" s="103"/>
      <c r="N360" s="103"/>
      <c r="O360" s="103"/>
      <c r="P360" s="103"/>
      <c r="Q360" s="103"/>
      <c r="R360" s="103"/>
      <c r="S360" s="103"/>
    </row>
    <row r="361" spans="1:19" x14ac:dyDescent="0.45">
      <c r="A361" s="102"/>
      <c r="B361" s="103"/>
      <c r="C361" s="102"/>
      <c r="D361" s="103"/>
      <c r="E361" s="103"/>
      <c r="F361" s="103"/>
      <c r="G361" s="103"/>
      <c r="H361" s="103"/>
      <c r="I361" s="103"/>
      <c r="J361" s="103"/>
      <c r="K361" s="103"/>
      <c r="L361" s="103"/>
      <c r="M361" s="103"/>
      <c r="N361" s="103"/>
      <c r="O361" s="103"/>
      <c r="P361" s="103"/>
      <c r="Q361" s="103"/>
      <c r="R361" s="103"/>
      <c r="S361" s="103"/>
    </row>
    <row r="362" spans="1:19" x14ac:dyDescent="0.45">
      <c r="A362" s="102"/>
      <c r="B362" s="103"/>
      <c r="C362" s="102"/>
      <c r="D362" s="103"/>
      <c r="E362" s="103"/>
      <c r="F362" s="103"/>
      <c r="G362" s="103"/>
      <c r="H362" s="103"/>
      <c r="I362" s="103"/>
      <c r="J362" s="103"/>
      <c r="K362" s="103"/>
      <c r="L362" s="103"/>
      <c r="M362" s="103"/>
      <c r="N362" s="103"/>
      <c r="O362" s="103"/>
      <c r="P362" s="103"/>
      <c r="Q362" s="103"/>
      <c r="R362" s="103"/>
      <c r="S362" s="103"/>
    </row>
    <row r="363" spans="1:19" x14ac:dyDescent="0.45">
      <c r="A363" s="102"/>
      <c r="B363" s="103"/>
      <c r="C363" s="102"/>
      <c r="D363" s="103"/>
      <c r="E363" s="103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</row>
    <row r="364" spans="1:19" x14ac:dyDescent="0.45">
      <c r="A364" s="102" t="s">
        <v>93</v>
      </c>
      <c r="B364" s="103"/>
      <c r="C364" s="102" t="s">
        <v>93</v>
      </c>
      <c r="D364" s="103"/>
      <c r="E364" s="103"/>
      <c r="F364" s="103"/>
      <c r="G364" s="103"/>
      <c r="H364" s="103"/>
      <c r="I364" s="103"/>
      <c r="J364" s="103"/>
      <c r="K364" s="103"/>
      <c r="L364" s="103"/>
      <c r="M364" s="103"/>
      <c r="N364" s="103"/>
      <c r="O364" s="103"/>
      <c r="P364" s="103"/>
      <c r="Q364" s="103"/>
      <c r="R364" s="103"/>
      <c r="S364" s="103"/>
    </row>
    <row r="365" spans="1:19" x14ac:dyDescent="0.45">
      <c r="A365" s="102" t="s">
        <v>172</v>
      </c>
      <c r="B365" s="103"/>
      <c r="C365" s="102" t="s">
        <v>172</v>
      </c>
      <c r="D365" s="103"/>
      <c r="E365" s="103"/>
      <c r="F365" s="103"/>
      <c r="G365" s="103"/>
      <c r="H365" s="103"/>
      <c r="I365" s="103"/>
      <c r="J365" s="103"/>
      <c r="K365" s="103"/>
      <c r="L365" s="103"/>
      <c r="M365" s="103"/>
      <c r="N365" s="103"/>
      <c r="O365" s="103"/>
      <c r="P365" s="103"/>
      <c r="Q365" s="103"/>
      <c r="R365" s="103"/>
      <c r="S365" s="103"/>
    </row>
    <row r="366" spans="1:19" x14ac:dyDescent="0.45">
      <c r="A366" s="102" t="s">
        <v>174</v>
      </c>
      <c r="B366" s="103"/>
      <c r="C366" s="102" t="s">
        <v>174</v>
      </c>
      <c r="D366" s="103"/>
      <c r="E366" s="103"/>
      <c r="F366" s="103"/>
      <c r="G366" s="103"/>
      <c r="H366" s="103"/>
      <c r="I366" s="103"/>
      <c r="J366" s="103"/>
      <c r="K366" s="103"/>
      <c r="L366" s="103"/>
      <c r="M366" s="103"/>
      <c r="N366" s="103"/>
      <c r="O366" s="103"/>
      <c r="P366" s="103"/>
      <c r="Q366" s="103"/>
      <c r="R366" s="103"/>
      <c r="S366" s="103"/>
    </row>
    <row r="367" spans="1:19" x14ac:dyDescent="0.45">
      <c r="A367" s="102" t="s">
        <v>175</v>
      </c>
      <c r="B367" s="103"/>
      <c r="C367" s="102" t="s">
        <v>175</v>
      </c>
      <c r="D367" s="103"/>
      <c r="E367" s="103"/>
      <c r="F367" s="103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  <c r="R367" s="103"/>
      <c r="S367" s="103"/>
    </row>
    <row r="368" spans="1:19" x14ac:dyDescent="0.45">
      <c r="A368" s="102"/>
      <c r="B368" s="103"/>
      <c r="C368" s="102"/>
      <c r="D368" s="103"/>
      <c r="E368" s="103"/>
      <c r="F368" s="103"/>
      <c r="G368" s="103"/>
      <c r="H368" s="103"/>
      <c r="I368" s="103"/>
      <c r="J368" s="103"/>
      <c r="K368" s="103"/>
      <c r="L368" s="103"/>
      <c r="M368" s="103"/>
      <c r="N368" s="103"/>
      <c r="O368" s="103"/>
      <c r="P368" s="103"/>
      <c r="Q368" s="103"/>
      <c r="R368" s="103"/>
      <c r="S368" s="103"/>
    </row>
    <row r="369" spans="1:19" x14ac:dyDescent="0.45">
      <c r="A369" s="102"/>
      <c r="B369" s="103"/>
      <c r="C369" s="102"/>
      <c r="D369" s="103"/>
      <c r="E369" s="103"/>
      <c r="F369" s="103"/>
      <c r="G369" s="103"/>
      <c r="H369" s="103"/>
      <c r="I369" s="103"/>
      <c r="J369" s="103"/>
      <c r="K369" s="103"/>
      <c r="L369" s="103"/>
      <c r="M369" s="103"/>
      <c r="N369" s="103"/>
      <c r="O369" s="103"/>
      <c r="P369" s="103"/>
      <c r="Q369" s="103"/>
      <c r="R369" s="103"/>
      <c r="S369" s="103"/>
    </row>
    <row r="370" spans="1:19" x14ac:dyDescent="0.45">
      <c r="A370" s="102"/>
      <c r="B370" s="103"/>
      <c r="C370" s="102"/>
      <c r="D370" s="103"/>
      <c r="E370" s="103"/>
      <c r="F370" s="103"/>
      <c r="G370" s="103"/>
      <c r="H370" s="103"/>
      <c r="I370" s="103"/>
      <c r="J370" s="103"/>
      <c r="K370" s="103"/>
      <c r="L370" s="103"/>
      <c r="M370" s="103"/>
      <c r="N370" s="103"/>
      <c r="O370" s="103"/>
      <c r="P370" s="103"/>
      <c r="Q370" s="103"/>
      <c r="R370" s="103"/>
      <c r="S370" s="103"/>
    </row>
    <row r="371" spans="1:19" x14ac:dyDescent="0.45">
      <c r="A371" s="102" t="s">
        <v>4</v>
      </c>
      <c r="B371" s="103"/>
      <c r="C371" s="102" t="s">
        <v>4</v>
      </c>
      <c r="D371" s="103"/>
      <c r="E371" s="103"/>
      <c r="F371" s="103"/>
      <c r="G371" s="103"/>
      <c r="H371" s="103"/>
      <c r="I371" s="103"/>
      <c r="J371" s="103"/>
      <c r="K371" s="103"/>
      <c r="L371" s="103"/>
      <c r="M371" s="103"/>
      <c r="N371" s="103"/>
      <c r="O371" s="103"/>
      <c r="P371" s="103"/>
      <c r="Q371" s="103"/>
      <c r="R371" s="103"/>
      <c r="S371" s="103"/>
    </row>
    <row r="372" spans="1:19" x14ac:dyDescent="0.45">
      <c r="A372" s="102" t="s">
        <v>3</v>
      </c>
      <c r="B372" s="103"/>
      <c r="C372" s="102" t="s">
        <v>3</v>
      </c>
      <c r="D372" s="103"/>
      <c r="E372" s="103"/>
      <c r="F372" s="103"/>
      <c r="G372" s="103"/>
      <c r="H372" s="103"/>
      <c r="I372" s="103"/>
      <c r="J372" s="103"/>
      <c r="K372" s="103"/>
      <c r="L372" s="103"/>
      <c r="M372" s="103"/>
      <c r="N372" s="103"/>
      <c r="O372" s="103"/>
      <c r="P372" s="103"/>
      <c r="Q372" s="103"/>
      <c r="R372" s="103"/>
      <c r="S372" s="103"/>
    </row>
    <row r="373" spans="1:19" x14ac:dyDescent="0.45">
      <c r="A373" s="102" t="s">
        <v>171</v>
      </c>
      <c r="B373" s="103"/>
      <c r="C373" s="102" t="s">
        <v>171</v>
      </c>
      <c r="D373" s="103"/>
      <c r="E373" s="103"/>
      <c r="F373" s="103"/>
      <c r="G373" s="103"/>
      <c r="H373" s="103"/>
      <c r="I373" s="103"/>
      <c r="J373" s="103"/>
      <c r="K373" s="103"/>
      <c r="L373" s="103"/>
      <c r="M373" s="103"/>
      <c r="N373" s="103"/>
      <c r="O373" s="103"/>
      <c r="P373" s="103"/>
      <c r="Q373" s="103"/>
      <c r="R373" s="103"/>
      <c r="S373" s="103"/>
    </row>
    <row r="374" spans="1:19" x14ac:dyDescent="0.45">
      <c r="A374" s="102" t="s">
        <v>148</v>
      </c>
      <c r="B374" s="103"/>
      <c r="C374" s="102" t="s">
        <v>148</v>
      </c>
      <c r="D374" s="103"/>
      <c r="E374" s="103"/>
      <c r="F374" s="103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  <c r="R374" s="103"/>
      <c r="S374" s="103"/>
    </row>
    <row r="375" spans="1:19" x14ac:dyDescent="0.45">
      <c r="A375" s="150" t="s">
        <v>1689</v>
      </c>
      <c r="B375" s="103"/>
      <c r="C375" s="150" t="s">
        <v>1689</v>
      </c>
      <c r="D375" s="103"/>
      <c r="E375" s="103"/>
      <c r="F375" s="103"/>
      <c r="G375" s="103"/>
      <c r="H375" s="103"/>
      <c r="I375" s="103"/>
      <c r="J375" s="103"/>
      <c r="K375" s="103"/>
      <c r="L375" s="103"/>
      <c r="M375" s="103"/>
      <c r="N375" s="103"/>
      <c r="O375" s="103"/>
      <c r="P375" s="103"/>
      <c r="Q375" s="103"/>
      <c r="R375" s="103"/>
      <c r="S375" s="103"/>
    </row>
    <row r="376" spans="1:19" x14ac:dyDescent="0.45">
      <c r="A376" s="102" t="s">
        <v>118</v>
      </c>
      <c r="B376" s="103"/>
      <c r="C376" s="102" t="s">
        <v>118</v>
      </c>
      <c r="D376" s="103"/>
      <c r="E376" s="103"/>
      <c r="F376" s="103"/>
      <c r="G376" s="103"/>
      <c r="H376" s="103"/>
      <c r="I376" s="103"/>
      <c r="J376" s="103"/>
      <c r="K376" s="103"/>
      <c r="L376" s="103"/>
      <c r="M376" s="103"/>
      <c r="N376" s="103"/>
      <c r="O376" s="103"/>
      <c r="P376" s="103"/>
      <c r="Q376" s="103"/>
      <c r="R376" s="103"/>
      <c r="S376" s="103"/>
    </row>
    <row r="377" spans="1:19" x14ac:dyDescent="0.45">
      <c r="A377" s="102" t="s">
        <v>120</v>
      </c>
      <c r="B377" s="103" t="s">
        <v>296</v>
      </c>
      <c r="C377" s="102" t="s">
        <v>120</v>
      </c>
      <c r="D377" s="103"/>
      <c r="E377" s="103"/>
      <c r="F377" s="103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  <c r="R377" s="103"/>
      <c r="S377" s="103"/>
    </row>
    <row r="378" spans="1:19" x14ac:dyDescent="0.45">
      <c r="A378" s="102" t="s">
        <v>121</v>
      </c>
      <c r="B378" s="103" t="s">
        <v>297</v>
      </c>
      <c r="C378" s="102" t="s">
        <v>121</v>
      </c>
      <c r="D378" s="103"/>
      <c r="E378" s="103"/>
      <c r="F378" s="103"/>
      <c r="G378" s="103"/>
      <c r="H378" s="103"/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03"/>
    </row>
    <row r="379" spans="1:19" x14ac:dyDescent="0.45">
      <c r="A379" s="102" t="s">
        <v>122</v>
      </c>
      <c r="B379" s="103" t="s">
        <v>298</v>
      </c>
      <c r="C379" s="102" t="s">
        <v>122</v>
      </c>
      <c r="D379" s="103"/>
      <c r="E379" s="103"/>
      <c r="F379" s="103"/>
      <c r="G379" s="103"/>
      <c r="H379" s="103"/>
      <c r="I379" s="103"/>
      <c r="J379" s="103"/>
      <c r="K379" s="103"/>
      <c r="L379" s="103"/>
      <c r="M379" s="103"/>
      <c r="N379" s="103"/>
      <c r="O379" s="103"/>
      <c r="P379" s="103"/>
      <c r="Q379" s="103"/>
      <c r="R379" s="103"/>
      <c r="S379" s="103"/>
    </row>
    <row r="380" spans="1:19" x14ac:dyDescent="0.45">
      <c r="A380" s="102" t="s">
        <v>123</v>
      </c>
      <c r="B380" s="103" t="s">
        <v>299</v>
      </c>
      <c r="C380" s="102" t="s">
        <v>123</v>
      </c>
      <c r="D380" s="103"/>
      <c r="E380" s="103"/>
      <c r="F380" s="103"/>
      <c r="G380" s="103"/>
      <c r="H380" s="103"/>
      <c r="I380" s="103"/>
      <c r="J380" s="103"/>
      <c r="K380" s="103"/>
      <c r="L380" s="103"/>
      <c r="M380" s="103"/>
      <c r="N380" s="103"/>
      <c r="O380" s="103"/>
      <c r="P380" s="103"/>
      <c r="Q380" s="103"/>
      <c r="R380" s="103"/>
      <c r="S380" s="103"/>
    </row>
    <row r="381" spans="1:19" x14ac:dyDescent="0.45">
      <c r="A381" s="102" t="s">
        <v>124</v>
      </c>
      <c r="B381" s="103" t="s">
        <v>300</v>
      </c>
      <c r="C381" s="102" t="s">
        <v>124</v>
      </c>
      <c r="D381" s="103"/>
      <c r="E381" s="103"/>
      <c r="F381" s="103"/>
      <c r="G381" s="103"/>
      <c r="H381" s="103"/>
      <c r="I381" s="103"/>
      <c r="J381" s="103"/>
      <c r="K381" s="103"/>
      <c r="L381" s="103"/>
      <c r="M381" s="103"/>
      <c r="N381" s="103"/>
      <c r="O381" s="103"/>
      <c r="P381" s="103"/>
      <c r="Q381" s="103"/>
      <c r="R381" s="103"/>
      <c r="S381" s="103"/>
    </row>
    <row r="382" spans="1:19" x14ac:dyDescent="0.45">
      <c r="A382" s="102" t="s">
        <v>125</v>
      </c>
      <c r="B382" s="103" t="s">
        <v>301</v>
      </c>
      <c r="C382" s="102" t="s">
        <v>125</v>
      </c>
      <c r="D382" s="103"/>
      <c r="E382" s="103"/>
      <c r="F382" s="103"/>
      <c r="G382" s="103"/>
      <c r="H382" s="103"/>
      <c r="I382" s="103"/>
      <c r="J382" s="103"/>
      <c r="K382" s="103"/>
      <c r="L382" s="103"/>
      <c r="M382" s="103"/>
      <c r="N382" s="103"/>
      <c r="O382" s="103"/>
      <c r="P382" s="103"/>
      <c r="Q382" s="103"/>
      <c r="R382" s="103"/>
      <c r="S382" s="103"/>
    </row>
    <row r="383" spans="1:19" x14ac:dyDescent="0.45">
      <c r="A383" s="102" t="s">
        <v>126</v>
      </c>
      <c r="B383" s="103" t="s">
        <v>302</v>
      </c>
      <c r="C383" s="102" t="s">
        <v>126</v>
      </c>
      <c r="D383" s="103"/>
      <c r="E383" s="103"/>
      <c r="F383" s="103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  <c r="R383" s="103"/>
      <c r="S383" s="103"/>
    </row>
    <row r="384" spans="1:19" x14ac:dyDescent="0.45">
      <c r="A384" s="102" t="s">
        <v>127</v>
      </c>
      <c r="B384" s="103" t="s">
        <v>303</v>
      </c>
      <c r="C384" s="102" t="s">
        <v>127</v>
      </c>
      <c r="D384" s="103"/>
      <c r="E384" s="103"/>
      <c r="F384" s="103"/>
      <c r="G384" s="103"/>
      <c r="H384" s="103"/>
      <c r="I384" s="103"/>
      <c r="J384" s="103"/>
      <c r="K384" s="103"/>
      <c r="L384" s="103"/>
      <c r="M384" s="103"/>
      <c r="N384" s="103"/>
      <c r="O384" s="103"/>
      <c r="P384" s="103"/>
      <c r="Q384" s="103"/>
      <c r="R384" s="103"/>
      <c r="S384" s="103"/>
    </row>
    <row r="385" spans="1:19" x14ac:dyDescent="0.45">
      <c r="A385" s="102" t="s">
        <v>128</v>
      </c>
      <c r="B385" s="103" t="s">
        <v>304</v>
      </c>
      <c r="C385" s="102" t="s">
        <v>128</v>
      </c>
      <c r="D385" s="103"/>
      <c r="E385" s="103"/>
      <c r="F385" s="103"/>
      <c r="G385" s="103"/>
      <c r="H385" s="103"/>
      <c r="I385" s="103"/>
      <c r="J385" s="103"/>
      <c r="K385" s="103"/>
      <c r="L385" s="103"/>
      <c r="M385" s="103"/>
      <c r="N385" s="103"/>
      <c r="O385" s="103"/>
      <c r="P385" s="103"/>
      <c r="Q385" s="103"/>
      <c r="R385" s="103"/>
      <c r="S385" s="103"/>
    </row>
    <row r="386" spans="1:19" x14ac:dyDescent="0.45">
      <c r="A386" s="102" t="s">
        <v>129</v>
      </c>
      <c r="B386" s="103" t="s">
        <v>305</v>
      </c>
      <c r="C386" s="102" t="s">
        <v>129</v>
      </c>
      <c r="D386" s="103"/>
      <c r="E386" s="103"/>
      <c r="F386" s="103"/>
      <c r="G386" s="103"/>
      <c r="H386" s="103"/>
      <c r="I386" s="103"/>
      <c r="J386" s="103"/>
      <c r="K386" s="103"/>
      <c r="L386" s="103"/>
      <c r="M386" s="103"/>
      <c r="N386" s="103"/>
      <c r="O386" s="103"/>
      <c r="P386" s="103"/>
      <c r="Q386" s="103"/>
      <c r="R386" s="103"/>
      <c r="S386" s="103"/>
    </row>
    <row r="387" spans="1:19" x14ac:dyDescent="0.45">
      <c r="A387" s="102" t="s">
        <v>130</v>
      </c>
      <c r="B387" s="103" t="s">
        <v>306</v>
      </c>
      <c r="C387" s="102" t="s">
        <v>130</v>
      </c>
      <c r="D387" s="103"/>
      <c r="E387" s="103"/>
      <c r="F387" s="103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  <c r="R387" s="103"/>
      <c r="S387" s="103"/>
    </row>
    <row r="388" spans="1:19" x14ac:dyDescent="0.45">
      <c r="A388" s="102" t="s">
        <v>131</v>
      </c>
      <c r="B388" s="103" t="s">
        <v>307</v>
      </c>
      <c r="C388" s="102" t="s">
        <v>131</v>
      </c>
      <c r="D388" s="103"/>
      <c r="E388" s="103"/>
      <c r="F388" s="103"/>
      <c r="G388" s="103"/>
      <c r="H388" s="103"/>
      <c r="I388" s="103"/>
      <c r="J388" s="103"/>
      <c r="K388" s="103"/>
      <c r="L388" s="103"/>
      <c r="M388" s="103"/>
      <c r="N388" s="103"/>
      <c r="O388" s="103"/>
      <c r="P388" s="103"/>
      <c r="Q388" s="103"/>
      <c r="R388" s="103"/>
      <c r="S388" s="103"/>
    </row>
    <row r="389" spans="1:19" x14ac:dyDescent="0.45">
      <c r="A389" s="102" t="s">
        <v>132</v>
      </c>
      <c r="B389" s="103" t="s">
        <v>308</v>
      </c>
      <c r="C389" s="102" t="s">
        <v>132</v>
      </c>
      <c r="D389" s="103"/>
      <c r="E389" s="103"/>
      <c r="F389" s="103"/>
      <c r="G389" s="103"/>
      <c r="H389" s="103"/>
      <c r="I389" s="103"/>
      <c r="J389" s="103"/>
      <c r="K389" s="103"/>
      <c r="L389" s="103"/>
      <c r="M389" s="103"/>
      <c r="N389" s="103"/>
      <c r="O389" s="103"/>
      <c r="P389" s="103"/>
      <c r="Q389" s="103"/>
      <c r="R389" s="103"/>
      <c r="S389" s="103"/>
    </row>
    <row r="390" spans="1:19" x14ac:dyDescent="0.45">
      <c r="A390" s="102" t="s">
        <v>133</v>
      </c>
      <c r="B390" s="103" t="s">
        <v>309</v>
      </c>
      <c r="C390" s="102" t="s">
        <v>133</v>
      </c>
      <c r="D390" s="103"/>
      <c r="E390" s="103"/>
      <c r="F390" s="103"/>
      <c r="G390" s="103"/>
      <c r="H390" s="103"/>
      <c r="I390" s="103"/>
      <c r="J390" s="103"/>
      <c r="K390" s="103"/>
      <c r="L390" s="103"/>
      <c r="M390" s="103"/>
      <c r="N390" s="103"/>
      <c r="O390" s="103"/>
      <c r="P390" s="103"/>
      <c r="Q390" s="103"/>
      <c r="R390" s="103"/>
      <c r="S390" s="103"/>
    </row>
    <row r="391" spans="1:19" x14ac:dyDescent="0.45">
      <c r="A391" s="102" t="s">
        <v>134</v>
      </c>
      <c r="B391" s="103" t="s">
        <v>310</v>
      </c>
      <c r="C391" s="102" t="s">
        <v>134</v>
      </c>
      <c r="D391" s="103"/>
      <c r="E391" s="103"/>
      <c r="F391" s="103"/>
      <c r="G391" s="103"/>
      <c r="H391" s="103"/>
      <c r="I391" s="103"/>
      <c r="J391" s="103"/>
      <c r="K391" s="103"/>
      <c r="L391" s="103"/>
      <c r="M391" s="103"/>
      <c r="N391" s="103"/>
      <c r="O391" s="103"/>
      <c r="P391" s="103"/>
      <c r="Q391" s="103"/>
      <c r="R391" s="103"/>
      <c r="S391" s="103"/>
    </row>
    <row r="392" spans="1:19" x14ac:dyDescent="0.45">
      <c r="A392" s="102" t="s">
        <v>135</v>
      </c>
      <c r="B392" s="103" t="s">
        <v>311</v>
      </c>
      <c r="C392" s="102" t="s">
        <v>135</v>
      </c>
      <c r="D392" s="103"/>
      <c r="E392" s="103"/>
      <c r="F392" s="103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  <c r="R392" s="103"/>
      <c r="S392" s="103"/>
    </row>
    <row r="393" spans="1:19" x14ac:dyDescent="0.45">
      <c r="A393" s="102" t="s">
        <v>136</v>
      </c>
      <c r="B393" s="103" t="s">
        <v>312</v>
      </c>
      <c r="C393" s="102" t="s">
        <v>136</v>
      </c>
      <c r="D393" s="103"/>
      <c r="E393" s="103"/>
      <c r="F393" s="103"/>
      <c r="G393" s="103"/>
      <c r="H393" s="103"/>
      <c r="I393" s="103"/>
      <c r="J393" s="103"/>
      <c r="K393" s="103"/>
      <c r="L393" s="103"/>
      <c r="M393" s="103"/>
      <c r="N393" s="103"/>
      <c r="O393" s="103"/>
      <c r="P393" s="103"/>
      <c r="Q393" s="103"/>
      <c r="R393" s="103"/>
      <c r="S393" s="103"/>
    </row>
    <row r="394" spans="1:19" ht="30.75" x14ac:dyDescent="0.45">
      <c r="A394" s="109" t="s">
        <v>147</v>
      </c>
      <c r="B394" s="109" t="s">
        <v>147</v>
      </c>
      <c r="C394" s="109" t="s">
        <v>139</v>
      </c>
      <c r="D394" s="103"/>
      <c r="E394" s="103"/>
      <c r="F394" s="103"/>
      <c r="G394" s="103"/>
      <c r="H394" s="103"/>
      <c r="I394" s="103"/>
      <c r="J394" s="103"/>
      <c r="K394" s="103"/>
      <c r="L394" s="103"/>
      <c r="M394" s="103"/>
      <c r="N394" s="103"/>
      <c r="O394" s="103"/>
      <c r="P394" s="103"/>
      <c r="Q394" s="103"/>
      <c r="R394" s="103"/>
      <c r="S394" s="103"/>
    </row>
    <row r="395" spans="1:19" x14ac:dyDescent="0.45">
      <c r="A395" s="102"/>
      <c r="B395" s="103"/>
      <c r="C395" s="102"/>
      <c r="D395" s="103"/>
      <c r="E395" s="103"/>
      <c r="F395" s="103"/>
      <c r="G395" s="103"/>
      <c r="H395" s="103"/>
      <c r="I395" s="103"/>
      <c r="J395" s="103"/>
      <c r="K395" s="103"/>
      <c r="L395" s="103"/>
      <c r="M395" s="103"/>
      <c r="N395" s="103"/>
      <c r="O395" s="103"/>
      <c r="P395" s="103"/>
      <c r="Q395" s="103"/>
      <c r="R395" s="103"/>
      <c r="S395" s="103"/>
    </row>
    <row r="396" spans="1:19" x14ac:dyDescent="0.45">
      <c r="A396" s="102"/>
      <c r="B396" s="103"/>
      <c r="C396" s="102"/>
      <c r="D396" s="103"/>
      <c r="E396" s="103"/>
      <c r="F396" s="103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  <c r="R396" s="103"/>
      <c r="S396" s="103"/>
    </row>
    <row r="397" spans="1:19" x14ac:dyDescent="0.45">
      <c r="A397" s="102"/>
      <c r="B397" s="103"/>
      <c r="C397" s="102"/>
      <c r="D397" s="103"/>
      <c r="E397" s="103"/>
      <c r="F397" s="103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  <c r="R397" s="103"/>
      <c r="S397" s="103"/>
    </row>
    <row r="398" spans="1:19" x14ac:dyDescent="0.45">
      <c r="A398" s="102" t="s">
        <v>154</v>
      </c>
      <c r="B398" s="103" t="s">
        <v>313</v>
      </c>
      <c r="C398" s="102" t="s">
        <v>154</v>
      </c>
      <c r="D398" s="103"/>
      <c r="E398" s="103"/>
      <c r="F398" s="103"/>
      <c r="G398" s="103"/>
      <c r="H398" s="103"/>
      <c r="I398" s="103"/>
      <c r="J398" s="103"/>
      <c r="K398" s="103"/>
      <c r="L398" s="103"/>
      <c r="M398" s="103"/>
      <c r="N398" s="103"/>
      <c r="O398" s="103"/>
      <c r="P398" s="103"/>
      <c r="Q398" s="103"/>
      <c r="R398" s="103"/>
      <c r="S398" s="103"/>
    </row>
    <row r="399" spans="1:19" x14ac:dyDescent="0.45">
      <c r="A399" s="102" t="s">
        <v>155</v>
      </c>
      <c r="B399" s="103" t="s">
        <v>314</v>
      </c>
      <c r="C399" s="102" t="s">
        <v>155</v>
      </c>
      <c r="D399" s="103"/>
      <c r="E399" s="103"/>
      <c r="F399" s="103"/>
      <c r="G399" s="103"/>
      <c r="H399" s="103"/>
      <c r="I399" s="103"/>
      <c r="J399" s="103"/>
      <c r="K399" s="103"/>
      <c r="L399" s="103"/>
      <c r="M399" s="103"/>
      <c r="N399" s="103"/>
      <c r="O399" s="103"/>
      <c r="P399" s="103"/>
      <c r="Q399" s="103"/>
      <c r="R399" s="103"/>
      <c r="S399" s="103"/>
    </row>
    <row r="400" spans="1:19" x14ac:dyDescent="0.45">
      <c r="A400" s="102" t="s">
        <v>156</v>
      </c>
      <c r="B400" s="103" t="s">
        <v>315</v>
      </c>
      <c r="C400" s="102" t="s">
        <v>156</v>
      </c>
      <c r="D400" s="103"/>
      <c r="E400" s="103"/>
      <c r="F400" s="103"/>
      <c r="G400" s="103"/>
      <c r="H400" s="103"/>
      <c r="I400" s="103"/>
      <c r="J400" s="103"/>
      <c r="K400" s="103"/>
      <c r="L400" s="103"/>
      <c r="M400" s="103"/>
      <c r="N400" s="103"/>
      <c r="O400" s="103"/>
      <c r="P400" s="103"/>
      <c r="Q400" s="103"/>
      <c r="R400" s="103"/>
      <c r="S400" s="103"/>
    </row>
    <row r="401" spans="1:19" x14ac:dyDescent="0.45">
      <c r="A401" s="102" t="s">
        <v>157</v>
      </c>
      <c r="B401" s="103" t="s">
        <v>316</v>
      </c>
      <c r="C401" s="102" t="s">
        <v>157</v>
      </c>
      <c r="D401" s="103"/>
      <c r="E401" s="103"/>
      <c r="F401" s="103"/>
      <c r="G401" s="103"/>
      <c r="H401" s="103"/>
      <c r="I401" s="103"/>
      <c r="J401" s="103"/>
      <c r="K401" s="103"/>
      <c r="L401" s="103"/>
      <c r="M401" s="103"/>
      <c r="N401" s="103"/>
      <c r="O401" s="103"/>
      <c r="P401" s="103"/>
      <c r="Q401" s="103"/>
      <c r="R401" s="103"/>
      <c r="S401" s="103"/>
    </row>
    <row r="402" spans="1:19" x14ac:dyDescent="0.45">
      <c r="A402" s="102" t="s">
        <v>158</v>
      </c>
      <c r="B402" s="103" t="s">
        <v>317</v>
      </c>
      <c r="C402" s="102" t="s">
        <v>158</v>
      </c>
      <c r="D402" s="103"/>
      <c r="E402" s="103"/>
      <c r="F402" s="103"/>
      <c r="G402" s="103"/>
      <c r="H402" s="103"/>
      <c r="I402" s="103"/>
      <c r="J402" s="103"/>
      <c r="K402" s="103"/>
      <c r="L402" s="103"/>
      <c r="M402" s="103"/>
      <c r="N402" s="103"/>
      <c r="O402" s="103"/>
      <c r="P402" s="103"/>
      <c r="Q402" s="103"/>
      <c r="R402" s="103"/>
      <c r="S402" s="103"/>
    </row>
    <row r="403" spans="1:19" x14ac:dyDescent="0.45">
      <c r="A403" s="102" t="s">
        <v>159</v>
      </c>
      <c r="B403" s="103" t="s">
        <v>318</v>
      </c>
      <c r="C403" s="102" t="s">
        <v>159</v>
      </c>
      <c r="D403" s="103"/>
      <c r="E403" s="103"/>
      <c r="F403" s="103"/>
      <c r="G403" s="103"/>
      <c r="H403" s="103"/>
      <c r="I403" s="103"/>
      <c r="J403" s="103"/>
      <c r="K403" s="103"/>
      <c r="L403" s="103"/>
      <c r="M403" s="103"/>
      <c r="N403" s="103"/>
      <c r="O403" s="103"/>
      <c r="P403" s="103"/>
      <c r="Q403" s="103"/>
      <c r="R403" s="103"/>
      <c r="S403" s="103"/>
    </row>
    <row r="404" spans="1:19" x14ac:dyDescent="0.45">
      <c r="A404" s="102" t="s">
        <v>160</v>
      </c>
      <c r="B404" s="103" t="s">
        <v>319</v>
      </c>
      <c r="C404" s="102" t="s">
        <v>160</v>
      </c>
      <c r="D404" s="103"/>
      <c r="E404" s="103"/>
      <c r="F404" s="103"/>
      <c r="G404" s="103"/>
      <c r="H404" s="103"/>
      <c r="I404" s="103"/>
      <c r="J404" s="103"/>
      <c r="K404" s="103"/>
      <c r="L404" s="103"/>
      <c r="M404" s="103"/>
      <c r="N404" s="103"/>
      <c r="O404" s="103"/>
      <c r="P404" s="103"/>
      <c r="Q404" s="103"/>
      <c r="R404" s="103"/>
      <c r="S404" s="103"/>
    </row>
    <row r="405" spans="1:19" x14ac:dyDescent="0.45">
      <c r="A405" s="102" t="s">
        <v>161</v>
      </c>
      <c r="B405" s="103" t="s">
        <v>320</v>
      </c>
      <c r="C405" s="102" t="s">
        <v>161</v>
      </c>
      <c r="D405" s="103"/>
      <c r="E405" s="103"/>
      <c r="F405" s="103"/>
      <c r="G405" s="103"/>
      <c r="H405" s="103"/>
      <c r="I405" s="103"/>
      <c r="J405" s="103"/>
      <c r="K405" s="103"/>
      <c r="L405" s="103"/>
      <c r="M405" s="103"/>
      <c r="N405" s="103"/>
      <c r="O405" s="103"/>
      <c r="P405" s="103"/>
      <c r="Q405" s="103"/>
      <c r="R405" s="103"/>
      <c r="S405" s="103"/>
    </row>
    <row r="406" spans="1:19" x14ac:dyDescent="0.45">
      <c r="A406" s="102" t="s">
        <v>162</v>
      </c>
      <c r="B406" s="103" t="s">
        <v>321</v>
      </c>
      <c r="C406" s="102" t="s">
        <v>162</v>
      </c>
      <c r="D406" s="103"/>
      <c r="E406" s="103"/>
      <c r="F406" s="103"/>
      <c r="G406" s="103"/>
      <c r="H406" s="103"/>
      <c r="I406" s="103"/>
      <c r="J406" s="103"/>
      <c r="K406" s="103"/>
      <c r="L406" s="103"/>
      <c r="M406" s="103"/>
      <c r="N406" s="103"/>
      <c r="O406" s="103"/>
      <c r="P406" s="103"/>
      <c r="Q406" s="103"/>
      <c r="R406" s="103"/>
      <c r="S406" s="103"/>
    </row>
    <row r="407" spans="1:19" x14ac:dyDescent="0.45">
      <c r="A407" s="102" t="s">
        <v>163</v>
      </c>
      <c r="B407" s="103" t="s">
        <v>322</v>
      </c>
      <c r="C407" s="102" t="s">
        <v>163</v>
      </c>
      <c r="D407" s="103"/>
      <c r="E407" s="103"/>
      <c r="F407" s="103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  <c r="R407" s="103"/>
      <c r="S407" s="103"/>
    </row>
    <row r="408" spans="1:19" x14ac:dyDescent="0.45">
      <c r="A408" s="102" t="s">
        <v>164</v>
      </c>
      <c r="B408" s="103" t="s">
        <v>323</v>
      </c>
      <c r="C408" s="102" t="s">
        <v>164</v>
      </c>
      <c r="D408" s="103"/>
      <c r="E408" s="103"/>
      <c r="F408" s="103"/>
      <c r="G408" s="103"/>
      <c r="H408" s="103"/>
      <c r="I408" s="103"/>
      <c r="J408" s="103"/>
      <c r="K408" s="103"/>
      <c r="L408" s="103"/>
      <c r="M408" s="103"/>
      <c r="N408" s="103"/>
      <c r="O408" s="103"/>
      <c r="P408" s="103"/>
      <c r="Q408" s="103"/>
      <c r="R408" s="103"/>
      <c r="S408" s="103"/>
    </row>
    <row r="409" spans="1:19" x14ac:dyDescent="0.45">
      <c r="A409" s="102" t="s">
        <v>165</v>
      </c>
      <c r="B409" s="103" t="s">
        <v>324</v>
      </c>
      <c r="C409" s="102" t="s">
        <v>165</v>
      </c>
      <c r="D409" s="103"/>
      <c r="E409" s="103"/>
      <c r="F409" s="103"/>
      <c r="G409" s="103"/>
      <c r="H409" s="103"/>
      <c r="I409" s="103"/>
      <c r="J409" s="103"/>
      <c r="K409" s="103"/>
      <c r="L409" s="103"/>
      <c r="M409" s="103"/>
      <c r="N409" s="103"/>
      <c r="O409" s="103"/>
      <c r="P409" s="103"/>
      <c r="Q409" s="103"/>
      <c r="R409" s="103"/>
      <c r="S409" s="103"/>
    </row>
    <row r="410" spans="1:19" x14ac:dyDescent="0.45">
      <c r="A410" s="102" t="s">
        <v>166</v>
      </c>
      <c r="B410" s="103" t="s">
        <v>325</v>
      </c>
      <c r="C410" s="102" t="s">
        <v>166</v>
      </c>
      <c r="D410" s="103"/>
      <c r="E410" s="103"/>
      <c r="F410" s="103"/>
      <c r="G410" s="103"/>
      <c r="H410" s="103"/>
      <c r="I410" s="103"/>
      <c r="J410" s="103"/>
      <c r="K410" s="103"/>
      <c r="L410" s="103"/>
      <c r="M410" s="103"/>
      <c r="N410" s="103"/>
      <c r="O410" s="103"/>
      <c r="P410" s="103"/>
      <c r="Q410" s="103"/>
      <c r="R410" s="103"/>
      <c r="S410" s="103"/>
    </row>
    <row r="411" spans="1:19" x14ac:dyDescent="0.45">
      <c r="A411" s="102" t="s">
        <v>167</v>
      </c>
      <c r="B411" s="103" t="s">
        <v>326</v>
      </c>
      <c r="C411" s="102" t="s">
        <v>167</v>
      </c>
      <c r="D411" s="103"/>
      <c r="E411" s="103"/>
      <c r="F411" s="103"/>
      <c r="G411" s="103"/>
      <c r="H411" s="103"/>
      <c r="I411" s="103"/>
      <c r="J411" s="103"/>
      <c r="K411" s="103"/>
      <c r="L411" s="103"/>
      <c r="M411" s="103"/>
      <c r="N411" s="103"/>
      <c r="O411" s="103"/>
      <c r="P411" s="103"/>
      <c r="Q411" s="103"/>
      <c r="R411" s="103"/>
      <c r="S411" s="103"/>
    </row>
    <row r="412" spans="1:19" x14ac:dyDescent="0.45">
      <c r="A412" s="102" t="s">
        <v>168</v>
      </c>
      <c r="B412" s="103" t="s">
        <v>327</v>
      </c>
      <c r="C412" s="102" t="s">
        <v>168</v>
      </c>
      <c r="D412" s="103"/>
      <c r="E412" s="103"/>
      <c r="F412" s="103"/>
      <c r="G412" s="103"/>
      <c r="H412" s="103"/>
      <c r="I412" s="103"/>
      <c r="J412" s="103"/>
      <c r="K412" s="103"/>
      <c r="L412" s="103"/>
      <c r="M412" s="103"/>
      <c r="N412" s="103"/>
      <c r="O412" s="103"/>
      <c r="P412" s="103"/>
      <c r="Q412" s="103"/>
      <c r="R412" s="103"/>
      <c r="S412" s="103"/>
    </row>
    <row r="413" spans="1:19" x14ac:dyDescent="0.45">
      <c r="A413" s="102" t="s">
        <v>169</v>
      </c>
      <c r="B413" s="103" t="s">
        <v>328</v>
      </c>
      <c r="C413" s="102" t="s">
        <v>169</v>
      </c>
      <c r="D413" s="103"/>
      <c r="E413" s="103"/>
      <c r="F413" s="103"/>
      <c r="G413" s="103"/>
      <c r="H413" s="103"/>
      <c r="I413" s="103"/>
      <c r="J413" s="103"/>
      <c r="K413" s="103"/>
      <c r="L413" s="103"/>
      <c r="M413" s="103"/>
      <c r="N413" s="103"/>
      <c r="O413" s="103"/>
      <c r="P413" s="103"/>
      <c r="Q413" s="103"/>
      <c r="R413" s="103"/>
      <c r="S413" s="103"/>
    </row>
    <row r="414" spans="1:19" x14ac:dyDescent="0.45">
      <c r="A414" s="102" t="s">
        <v>170</v>
      </c>
      <c r="B414" s="103" t="s">
        <v>329</v>
      </c>
      <c r="C414" s="102" t="s">
        <v>170</v>
      </c>
      <c r="D414" s="103"/>
      <c r="E414" s="103"/>
      <c r="F414" s="103"/>
      <c r="G414" s="103"/>
      <c r="H414" s="103"/>
      <c r="I414" s="103"/>
      <c r="J414" s="103"/>
      <c r="K414" s="103"/>
      <c r="L414" s="103"/>
      <c r="M414" s="103"/>
      <c r="N414" s="103"/>
      <c r="O414" s="103"/>
      <c r="P414" s="103"/>
      <c r="Q414" s="103"/>
      <c r="R414" s="103"/>
      <c r="S414" s="103"/>
    </row>
    <row r="415" spans="1:19" x14ac:dyDescent="0.45">
      <c r="A415" s="102"/>
      <c r="B415" s="103"/>
      <c r="C415" s="102"/>
      <c r="D415" s="103"/>
      <c r="E415" s="103"/>
      <c r="F415" s="103"/>
      <c r="G415" s="103"/>
      <c r="H415" s="103"/>
      <c r="I415" s="103"/>
      <c r="J415" s="103"/>
      <c r="K415" s="103"/>
      <c r="L415" s="103"/>
      <c r="M415" s="103"/>
      <c r="N415" s="103"/>
      <c r="O415" s="103"/>
      <c r="P415" s="103"/>
      <c r="Q415" s="103"/>
      <c r="R415" s="103"/>
      <c r="S415" s="103"/>
    </row>
    <row r="416" spans="1:19" x14ac:dyDescent="0.45">
      <c r="A416" s="102"/>
      <c r="B416" s="103"/>
      <c r="C416" s="102"/>
      <c r="D416" s="103"/>
      <c r="E416" s="103"/>
      <c r="F416" s="103"/>
      <c r="G416" s="103"/>
      <c r="H416" s="103"/>
      <c r="I416" s="103"/>
      <c r="J416" s="103"/>
      <c r="K416" s="103"/>
      <c r="L416" s="103"/>
      <c r="M416" s="103"/>
      <c r="N416" s="103"/>
      <c r="O416" s="103"/>
      <c r="P416" s="103"/>
      <c r="Q416" s="103"/>
      <c r="R416" s="103"/>
      <c r="S416" s="103"/>
    </row>
    <row r="417" spans="1:19" x14ac:dyDescent="0.45">
      <c r="A417" s="102"/>
      <c r="B417" s="103"/>
      <c r="C417" s="102"/>
      <c r="D417" s="103"/>
      <c r="E417" s="103"/>
      <c r="F417" s="103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  <c r="R417" s="103"/>
      <c r="S417" s="103"/>
    </row>
    <row r="418" spans="1:19" x14ac:dyDescent="0.45">
      <c r="A418" s="102" t="s">
        <v>210</v>
      </c>
      <c r="B418" s="102"/>
      <c r="C418" s="102" t="s">
        <v>210</v>
      </c>
      <c r="D418" s="103"/>
      <c r="E418" s="103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  <c r="R418" s="103"/>
      <c r="S418" s="103"/>
    </row>
    <row r="419" spans="1:19" x14ac:dyDescent="0.45">
      <c r="A419" s="102" t="s">
        <v>206</v>
      </c>
      <c r="B419" s="103"/>
      <c r="C419" s="102" t="s">
        <v>206</v>
      </c>
      <c r="D419" s="103"/>
      <c r="E419" s="103"/>
      <c r="F419" s="103"/>
      <c r="G419" s="103"/>
      <c r="H419" s="103"/>
      <c r="I419" s="103"/>
      <c r="J419" s="103"/>
      <c r="K419" s="103"/>
      <c r="L419" s="103"/>
      <c r="M419" s="103"/>
      <c r="N419" s="103"/>
      <c r="O419" s="103"/>
      <c r="P419" s="103"/>
      <c r="Q419" s="103"/>
      <c r="R419" s="103"/>
      <c r="S419" s="103"/>
    </row>
    <row r="420" spans="1:19" x14ac:dyDescent="0.45">
      <c r="A420" s="102" t="s">
        <v>191</v>
      </c>
      <c r="B420" s="103"/>
      <c r="C420" s="102" t="s">
        <v>191</v>
      </c>
      <c r="D420" s="103"/>
      <c r="E420" s="103"/>
      <c r="F420" s="103"/>
      <c r="G420" s="103"/>
      <c r="H420" s="103"/>
      <c r="I420" s="103"/>
      <c r="J420" s="103"/>
      <c r="K420" s="103"/>
      <c r="L420" s="103"/>
      <c r="M420" s="103"/>
      <c r="N420" s="103"/>
      <c r="O420" s="103"/>
      <c r="P420" s="103"/>
      <c r="Q420" s="103"/>
      <c r="R420" s="103"/>
      <c r="S420" s="103"/>
    </row>
    <row r="421" spans="1:19" x14ac:dyDescent="0.45">
      <c r="A421" s="102" t="s">
        <v>207</v>
      </c>
      <c r="B421" s="103"/>
      <c r="C421" s="102" t="s">
        <v>207</v>
      </c>
      <c r="D421" s="103"/>
      <c r="E421" s="103"/>
      <c r="F421" s="103"/>
      <c r="G421" s="103"/>
      <c r="H421" s="103"/>
      <c r="I421" s="103"/>
      <c r="J421" s="103"/>
      <c r="K421" s="103"/>
      <c r="L421" s="103"/>
      <c r="M421" s="103"/>
      <c r="N421" s="103"/>
      <c r="O421" s="103"/>
      <c r="P421" s="103"/>
      <c r="Q421" s="103"/>
      <c r="R421" s="103"/>
      <c r="S421" s="103"/>
    </row>
    <row r="422" spans="1:19" x14ac:dyDescent="0.45">
      <c r="A422" s="102" t="s">
        <v>209</v>
      </c>
      <c r="B422" s="103"/>
      <c r="C422" s="102" t="s">
        <v>209</v>
      </c>
      <c r="D422" s="103"/>
      <c r="E422" s="103"/>
      <c r="F422" s="103"/>
      <c r="G422" s="103"/>
      <c r="H422" s="103"/>
      <c r="I422" s="103"/>
      <c r="J422" s="103"/>
      <c r="K422" s="103"/>
      <c r="L422" s="103"/>
      <c r="M422" s="103"/>
      <c r="N422" s="103"/>
      <c r="O422" s="103"/>
      <c r="P422" s="103"/>
      <c r="Q422" s="103"/>
      <c r="R422" s="103"/>
      <c r="S422" s="103"/>
    </row>
    <row r="423" spans="1:19" x14ac:dyDescent="0.45">
      <c r="A423" s="102"/>
      <c r="B423" s="103"/>
      <c r="C423" s="102"/>
      <c r="D423" s="103"/>
      <c r="E423" s="103"/>
      <c r="F423" s="103"/>
      <c r="G423" s="103"/>
      <c r="H423" s="103"/>
      <c r="I423" s="103"/>
      <c r="J423" s="103"/>
      <c r="K423" s="103"/>
      <c r="L423" s="103"/>
      <c r="M423" s="103"/>
      <c r="N423" s="103"/>
      <c r="O423" s="103"/>
      <c r="P423" s="103"/>
      <c r="Q423" s="103"/>
      <c r="R423" s="103"/>
      <c r="S423" s="103"/>
    </row>
    <row r="424" spans="1:19" x14ac:dyDescent="0.45">
      <c r="A424" s="102"/>
      <c r="B424" s="103"/>
      <c r="C424" s="102"/>
      <c r="D424" s="103"/>
      <c r="E424" s="103"/>
      <c r="F424" s="103"/>
      <c r="G424" s="103"/>
      <c r="H424" s="103"/>
      <c r="I424" s="103"/>
      <c r="J424" s="103"/>
      <c r="K424" s="103"/>
      <c r="L424" s="103"/>
      <c r="M424" s="103"/>
      <c r="N424" s="103"/>
      <c r="O424" s="103"/>
      <c r="P424" s="103"/>
      <c r="Q424" s="103"/>
      <c r="R424" s="103"/>
      <c r="S424" s="103"/>
    </row>
    <row r="425" spans="1:19" x14ac:dyDescent="0.45">
      <c r="A425" s="102"/>
      <c r="B425" s="103"/>
      <c r="C425" s="102"/>
      <c r="D425" s="103"/>
      <c r="E425" s="103"/>
      <c r="F425" s="103"/>
      <c r="G425" s="103"/>
      <c r="H425" s="103"/>
      <c r="I425" s="103"/>
      <c r="J425" s="103"/>
      <c r="K425" s="103"/>
      <c r="L425" s="103"/>
      <c r="M425" s="103"/>
      <c r="N425" s="103"/>
      <c r="O425" s="103"/>
      <c r="P425" s="103"/>
      <c r="Q425" s="103"/>
      <c r="R425" s="103"/>
      <c r="S425" s="103"/>
    </row>
    <row r="426" spans="1:19" x14ac:dyDescent="0.45">
      <c r="A426" s="102" t="s">
        <v>211</v>
      </c>
      <c r="B426" s="102"/>
      <c r="C426" s="102" t="s">
        <v>211</v>
      </c>
      <c r="D426" s="103"/>
      <c r="E426" s="103"/>
      <c r="F426" s="103"/>
      <c r="G426" s="103"/>
      <c r="H426" s="103"/>
      <c r="I426" s="103"/>
      <c r="J426" s="103"/>
      <c r="K426" s="103"/>
      <c r="L426" s="103"/>
      <c r="M426" s="103"/>
      <c r="N426" s="103"/>
      <c r="O426" s="103"/>
      <c r="P426" s="103"/>
      <c r="Q426" s="103"/>
      <c r="R426" s="103"/>
      <c r="S426" s="103"/>
    </row>
    <row r="427" spans="1:19" x14ac:dyDescent="0.45">
      <c r="A427" s="102" t="s">
        <v>191</v>
      </c>
      <c r="B427" s="103"/>
      <c r="C427" s="102" t="s">
        <v>191</v>
      </c>
      <c r="D427" s="103"/>
      <c r="E427" s="103"/>
      <c r="F427" s="103"/>
      <c r="G427" s="103"/>
      <c r="H427" s="103"/>
      <c r="I427" s="103"/>
      <c r="J427" s="103"/>
      <c r="K427" s="103"/>
      <c r="L427" s="103"/>
      <c r="M427" s="103"/>
      <c r="N427" s="103"/>
      <c r="O427" s="103"/>
      <c r="P427" s="103"/>
      <c r="Q427" s="103"/>
      <c r="R427" s="103"/>
      <c r="S427" s="103"/>
    </row>
    <row r="428" spans="1:19" x14ac:dyDescent="0.45">
      <c r="A428" s="102" t="s">
        <v>213</v>
      </c>
      <c r="B428" s="103"/>
      <c r="C428" s="102" t="s">
        <v>213</v>
      </c>
      <c r="D428" s="103"/>
      <c r="E428" s="103"/>
      <c r="F428" s="103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  <c r="R428" s="103"/>
      <c r="S428" s="103"/>
    </row>
    <row r="429" spans="1:19" x14ac:dyDescent="0.45">
      <c r="A429" s="102" t="s">
        <v>190</v>
      </c>
      <c r="B429" s="103"/>
      <c r="C429" s="102" t="s">
        <v>190</v>
      </c>
      <c r="D429" s="103"/>
      <c r="E429" s="103"/>
      <c r="F429" s="103"/>
      <c r="G429" s="103"/>
      <c r="H429" s="103"/>
      <c r="I429" s="103"/>
      <c r="J429" s="103"/>
      <c r="K429" s="103"/>
      <c r="L429" s="103"/>
      <c r="M429" s="103"/>
      <c r="N429" s="103"/>
      <c r="O429" s="103"/>
      <c r="P429" s="103"/>
      <c r="Q429" s="103"/>
      <c r="R429" s="103"/>
      <c r="S429" s="103"/>
    </row>
    <row r="430" spans="1:19" x14ac:dyDescent="0.45">
      <c r="A430" s="102" t="s">
        <v>208</v>
      </c>
      <c r="B430" s="103"/>
      <c r="C430" s="102" t="s">
        <v>208</v>
      </c>
      <c r="D430" s="103"/>
      <c r="E430" s="103"/>
      <c r="F430" s="103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  <c r="R430" s="103"/>
      <c r="S430" s="103"/>
    </row>
    <row r="431" spans="1:19" x14ac:dyDescent="0.45">
      <c r="A431" s="103"/>
      <c r="B431" s="103"/>
      <c r="C431" s="102"/>
      <c r="D431" s="103"/>
      <c r="E431" s="103"/>
      <c r="F431" s="103"/>
      <c r="G431" s="103"/>
      <c r="H431" s="103"/>
      <c r="I431" s="103"/>
      <c r="J431" s="103"/>
      <c r="K431" s="103"/>
      <c r="L431" s="103"/>
      <c r="M431" s="103"/>
      <c r="N431" s="103"/>
      <c r="O431" s="103"/>
      <c r="P431" s="103"/>
      <c r="Q431" s="103"/>
      <c r="R431" s="103"/>
      <c r="S431" s="103"/>
    </row>
    <row r="432" spans="1:19" x14ac:dyDescent="0.45">
      <c r="A432" s="102"/>
      <c r="B432" s="103"/>
      <c r="C432" s="102"/>
      <c r="D432" s="103"/>
      <c r="E432" s="103"/>
      <c r="F432" s="103"/>
      <c r="G432" s="103"/>
      <c r="H432" s="103"/>
      <c r="I432" s="103"/>
      <c r="J432" s="103"/>
      <c r="K432" s="103"/>
      <c r="L432" s="103"/>
      <c r="M432" s="103"/>
      <c r="N432" s="103"/>
      <c r="O432" s="103"/>
      <c r="P432" s="103"/>
      <c r="Q432" s="103"/>
      <c r="R432" s="103"/>
      <c r="S432" s="103"/>
    </row>
    <row r="433" spans="1:19" x14ac:dyDescent="0.45">
      <c r="A433" s="102"/>
      <c r="B433" s="103"/>
      <c r="C433" s="102"/>
      <c r="D433" s="103"/>
      <c r="E433" s="103"/>
      <c r="F433" s="103"/>
      <c r="G433" s="103"/>
      <c r="H433" s="103"/>
      <c r="I433" s="103"/>
      <c r="J433" s="103"/>
      <c r="K433" s="103"/>
      <c r="L433" s="103"/>
      <c r="M433" s="103"/>
      <c r="N433" s="103"/>
      <c r="O433" s="103"/>
      <c r="P433" s="103"/>
      <c r="Q433" s="103"/>
      <c r="R433" s="103"/>
      <c r="S433" s="103"/>
    </row>
    <row r="434" spans="1:19" x14ac:dyDescent="0.45">
      <c r="A434" s="102" t="s">
        <v>330</v>
      </c>
      <c r="B434" s="103"/>
      <c r="C434" s="102" t="s">
        <v>330</v>
      </c>
      <c r="D434" s="103"/>
      <c r="E434" s="103"/>
      <c r="F434" s="103"/>
      <c r="G434" s="103"/>
      <c r="H434" s="103"/>
      <c r="I434" s="103"/>
      <c r="J434" s="103"/>
      <c r="K434" s="103"/>
      <c r="L434" s="103"/>
      <c r="M434" s="103"/>
      <c r="N434" s="103"/>
      <c r="O434" s="103"/>
      <c r="P434" s="103"/>
      <c r="Q434" s="103"/>
      <c r="R434" s="103"/>
      <c r="S434" s="103"/>
    </row>
    <row r="435" spans="1:19" x14ac:dyDescent="0.45">
      <c r="A435" s="102" t="s">
        <v>331</v>
      </c>
      <c r="B435" s="103"/>
      <c r="C435" s="102" t="s">
        <v>331</v>
      </c>
      <c r="D435" s="103"/>
      <c r="E435" s="103"/>
      <c r="F435" s="103"/>
      <c r="G435" s="103"/>
      <c r="H435" s="103"/>
      <c r="I435" s="103"/>
      <c r="J435" s="103"/>
      <c r="K435" s="103"/>
      <c r="L435" s="103"/>
      <c r="M435" s="103"/>
      <c r="N435" s="103"/>
      <c r="O435" s="103"/>
      <c r="P435" s="103"/>
      <c r="Q435" s="103"/>
      <c r="R435" s="103"/>
      <c r="S435" s="103"/>
    </row>
    <row r="436" spans="1:19" x14ac:dyDescent="0.45">
      <c r="A436" s="102" t="s">
        <v>332</v>
      </c>
      <c r="B436" s="103"/>
      <c r="C436" s="102" t="s">
        <v>332</v>
      </c>
      <c r="D436" s="103"/>
      <c r="E436" s="103"/>
      <c r="F436" s="103"/>
      <c r="G436" s="103"/>
      <c r="H436" s="103"/>
      <c r="I436" s="103"/>
      <c r="J436" s="103"/>
      <c r="K436" s="103"/>
      <c r="L436" s="103"/>
      <c r="M436" s="103"/>
      <c r="N436" s="103"/>
      <c r="O436" s="103"/>
      <c r="P436" s="103"/>
      <c r="Q436" s="103"/>
      <c r="R436" s="103"/>
      <c r="S436" s="103"/>
    </row>
    <row r="437" spans="1:19" x14ac:dyDescent="0.45">
      <c r="A437" s="102"/>
      <c r="B437" s="103"/>
      <c r="C437" s="102"/>
      <c r="D437" s="103"/>
      <c r="E437" s="103"/>
      <c r="F437" s="103"/>
      <c r="G437" s="103"/>
      <c r="H437" s="103"/>
      <c r="I437" s="103"/>
      <c r="J437" s="103"/>
      <c r="K437" s="103"/>
      <c r="L437" s="103"/>
      <c r="M437" s="103"/>
      <c r="N437" s="103"/>
      <c r="O437" s="103"/>
      <c r="P437" s="103"/>
      <c r="Q437" s="103"/>
      <c r="R437" s="103"/>
      <c r="S437" s="103"/>
    </row>
    <row r="438" spans="1:19" x14ac:dyDescent="0.45">
      <c r="A438" s="102"/>
      <c r="B438" s="103"/>
      <c r="C438" s="102"/>
      <c r="D438" s="103"/>
      <c r="E438" s="103"/>
      <c r="F438" s="103"/>
      <c r="G438" s="103"/>
      <c r="H438" s="103"/>
      <c r="I438" s="103"/>
      <c r="J438" s="103"/>
      <c r="K438" s="103"/>
      <c r="L438" s="103"/>
      <c r="M438" s="103"/>
      <c r="N438" s="103"/>
      <c r="O438" s="103"/>
      <c r="P438" s="103"/>
      <c r="Q438" s="103"/>
      <c r="R438" s="103"/>
      <c r="S438" s="103"/>
    </row>
    <row r="439" spans="1:19" x14ac:dyDescent="0.45">
      <c r="A439" s="102"/>
      <c r="B439" s="103"/>
      <c r="C439" s="102"/>
      <c r="D439" s="103"/>
      <c r="E439" s="103"/>
      <c r="F439" s="103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  <c r="R439" s="103"/>
      <c r="S439" s="103"/>
    </row>
    <row r="440" spans="1:19" x14ac:dyDescent="0.45">
      <c r="A440" s="102" t="s">
        <v>342</v>
      </c>
      <c r="B440" s="103"/>
      <c r="C440" s="102" t="s">
        <v>342</v>
      </c>
      <c r="D440" s="103"/>
      <c r="E440" s="103"/>
      <c r="F440" s="103"/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  <c r="R440" s="103"/>
      <c r="S440" s="103"/>
    </row>
    <row r="441" spans="1:19" x14ac:dyDescent="0.45">
      <c r="A441" s="102" t="s">
        <v>343</v>
      </c>
      <c r="B441" s="103"/>
      <c r="C441" s="102" t="s">
        <v>343</v>
      </c>
      <c r="D441" s="103"/>
      <c r="E441" s="103"/>
      <c r="F441" s="103"/>
      <c r="G441" s="103"/>
      <c r="H441" s="103"/>
      <c r="I441" s="103"/>
      <c r="J441" s="103"/>
      <c r="K441" s="103"/>
      <c r="L441" s="103"/>
      <c r="M441" s="103"/>
      <c r="N441" s="103"/>
      <c r="O441" s="103"/>
      <c r="P441" s="103"/>
      <c r="Q441" s="103"/>
      <c r="R441" s="103"/>
      <c r="S441" s="103"/>
    </row>
    <row r="442" spans="1:19" x14ac:dyDescent="0.45">
      <c r="A442" s="102" t="s">
        <v>333</v>
      </c>
      <c r="B442" s="103" t="s">
        <v>334</v>
      </c>
      <c r="C442" s="102" t="s">
        <v>333</v>
      </c>
      <c r="D442" s="103"/>
      <c r="E442" s="103"/>
      <c r="F442" s="103"/>
      <c r="G442" s="103"/>
      <c r="H442" s="103"/>
      <c r="I442" s="103"/>
      <c r="J442" s="103"/>
      <c r="K442" s="103"/>
      <c r="L442" s="103"/>
      <c r="M442" s="103"/>
      <c r="N442" s="103"/>
      <c r="O442" s="103"/>
      <c r="P442" s="103"/>
      <c r="Q442" s="103"/>
      <c r="R442" s="103"/>
      <c r="S442" s="103"/>
    </row>
    <row r="443" spans="1:19" x14ac:dyDescent="0.45">
      <c r="A443" s="102"/>
      <c r="B443" s="103"/>
      <c r="C443" s="102"/>
      <c r="D443" s="103"/>
      <c r="E443" s="103"/>
      <c r="F443" s="103"/>
      <c r="G443" s="103"/>
      <c r="H443" s="103"/>
      <c r="I443" s="103"/>
      <c r="J443" s="103"/>
      <c r="K443" s="103"/>
      <c r="L443" s="103"/>
      <c r="M443" s="103"/>
      <c r="N443" s="103"/>
      <c r="O443" s="103"/>
      <c r="P443" s="103"/>
      <c r="Q443" s="103"/>
      <c r="R443" s="103"/>
      <c r="S443" s="103"/>
    </row>
    <row r="444" spans="1:19" x14ac:dyDescent="0.45">
      <c r="A444" s="102"/>
      <c r="B444" s="103"/>
      <c r="C444" s="102"/>
      <c r="D444" s="103"/>
      <c r="E444" s="103"/>
      <c r="F444" s="103"/>
      <c r="G444" s="103"/>
      <c r="H444" s="103"/>
      <c r="I444" s="103"/>
      <c r="J444" s="103"/>
      <c r="K444" s="103"/>
      <c r="L444" s="103"/>
      <c r="M444" s="103"/>
      <c r="N444" s="103"/>
      <c r="O444" s="103"/>
      <c r="P444" s="103"/>
      <c r="Q444" s="103"/>
      <c r="R444" s="103"/>
      <c r="S444" s="103"/>
    </row>
    <row r="445" spans="1:19" x14ac:dyDescent="0.45">
      <c r="A445" s="102"/>
      <c r="B445" s="103"/>
      <c r="C445" s="102"/>
      <c r="D445" s="103"/>
      <c r="E445" s="103"/>
      <c r="F445" s="103"/>
      <c r="G445" s="103"/>
      <c r="H445" s="103"/>
      <c r="I445" s="103"/>
      <c r="J445" s="103"/>
      <c r="K445" s="103"/>
      <c r="L445" s="103"/>
      <c r="M445" s="103"/>
      <c r="N445" s="103"/>
      <c r="O445" s="103"/>
      <c r="P445" s="103"/>
      <c r="Q445" s="103"/>
      <c r="R445" s="103"/>
      <c r="S445" s="103"/>
    </row>
    <row r="446" spans="1:19" ht="46.15" x14ac:dyDescent="0.45">
      <c r="A446" s="102" t="s">
        <v>385</v>
      </c>
      <c r="B446" s="103" t="s">
        <v>372</v>
      </c>
      <c r="C446" s="102" t="s">
        <v>385</v>
      </c>
      <c r="D446" s="103"/>
      <c r="E446" s="103"/>
      <c r="F446" s="103"/>
      <c r="G446" s="103"/>
      <c r="H446" s="103"/>
      <c r="I446" s="103"/>
      <c r="J446" s="103"/>
      <c r="K446" s="103"/>
      <c r="L446" s="103"/>
      <c r="M446" s="103"/>
      <c r="N446" s="103"/>
      <c r="O446" s="103"/>
      <c r="P446" s="103"/>
      <c r="Q446" s="103"/>
      <c r="R446" s="103"/>
      <c r="S446" s="103"/>
    </row>
    <row r="447" spans="1:19" ht="30.75" x14ac:dyDescent="0.45">
      <c r="A447" s="102" t="s">
        <v>137</v>
      </c>
      <c r="B447" s="103" t="s">
        <v>373</v>
      </c>
      <c r="C447" s="102" t="s">
        <v>137</v>
      </c>
      <c r="D447" s="103"/>
      <c r="E447" s="103"/>
      <c r="F447" s="103"/>
      <c r="G447" s="103"/>
      <c r="H447" s="103"/>
      <c r="I447" s="103"/>
      <c r="J447" s="103"/>
      <c r="K447" s="103"/>
      <c r="L447" s="103"/>
      <c r="M447" s="103"/>
      <c r="N447" s="103"/>
      <c r="O447" s="103"/>
      <c r="P447" s="103"/>
      <c r="Q447" s="103"/>
      <c r="R447" s="103"/>
      <c r="S447" s="103"/>
    </row>
    <row r="448" spans="1:19" x14ac:dyDescent="0.45">
      <c r="A448" s="102"/>
      <c r="B448" s="103"/>
      <c r="C448" s="102"/>
      <c r="D448" s="103"/>
      <c r="E448" s="103"/>
      <c r="F448" s="103"/>
      <c r="G448" s="103"/>
      <c r="H448" s="103"/>
      <c r="I448" s="103"/>
      <c r="J448" s="103"/>
      <c r="K448" s="103"/>
      <c r="L448" s="103"/>
      <c r="M448" s="103"/>
      <c r="N448" s="103"/>
      <c r="O448" s="103"/>
      <c r="P448" s="103"/>
      <c r="Q448" s="103"/>
      <c r="R448" s="103"/>
      <c r="S448" s="103"/>
    </row>
    <row r="449" spans="1:19" x14ac:dyDescent="0.45">
      <c r="A449" s="102"/>
      <c r="B449" s="103"/>
      <c r="C449" s="102"/>
      <c r="D449" s="103"/>
      <c r="E449" s="103"/>
      <c r="F449" s="103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  <c r="R449" s="103"/>
      <c r="S449" s="103"/>
    </row>
    <row r="450" spans="1:19" x14ac:dyDescent="0.45">
      <c r="A450" s="102"/>
      <c r="B450" s="103"/>
      <c r="C450" s="102"/>
      <c r="D450" s="103"/>
      <c r="E450" s="103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</row>
    <row r="451" spans="1:19" x14ac:dyDescent="0.45">
      <c r="A451" s="102" t="s">
        <v>5</v>
      </c>
      <c r="B451" s="103"/>
      <c r="C451" s="102" t="s">
        <v>5</v>
      </c>
      <c r="D451" s="103"/>
      <c r="E451" s="103"/>
      <c r="F451" s="103"/>
      <c r="G451" s="103"/>
      <c r="H451" s="103"/>
      <c r="I451" s="103"/>
      <c r="J451" s="103"/>
      <c r="K451" s="103"/>
      <c r="L451" s="103"/>
      <c r="M451" s="103"/>
      <c r="N451" s="103"/>
      <c r="O451" s="103"/>
      <c r="P451" s="103"/>
      <c r="Q451" s="103"/>
      <c r="R451" s="103"/>
      <c r="S451" s="103"/>
    </row>
    <row r="452" spans="1:19" x14ac:dyDescent="0.45">
      <c r="A452" s="102" t="s">
        <v>57</v>
      </c>
      <c r="B452" s="103"/>
      <c r="C452" s="102" t="s">
        <v>57</v>
      </c>
      <c r="D452" s="103"/>
      <c r="E452" s="103"/>
      <c r="F452" s="103"/>
      <c r="G452" s="103"/>
      <c r="H452" s="103"/>
      <c r="I452" s="103"/>
      <c r="J452" s="103"/>
      <c r="K452" s="103"/>
      <c r="L452" s="103"/>
      <c r="M452" s="103"/>
      <c r="N452" s="103"/>
      <c r="O452" s="103"/>
      <c r="P452" s="103"/>
      <c r="Q452" s="103"/>
      <c r="R452" s="103"/>
      <c r="S452" s="103"/>
    </row>
    <row r="453" spans="1:19" x14ac:dyDescent="0.45">
      <c r="A453" s="102" t="s">
        <v>58</v>
      </c>
      <c r="B453" s="103"/>
      <c r="C453" s="102" t="s">
        <v>58</v>
      </c>
      <c r="D453" s="103"/>
      <c r="E453" s="103"/>
      <c r="F453" s="103"/>
      <c r="G453" s="103"/>
      <c r="H453" s="103"/>
      <c r="I453" s="103"/>
      <c r="J453" s="103"/>
      <c r="K453" s="103"/>
      <c r="L453" s="103"/>
      <c r="M453" s="103"/>
      <c r="N453" s="103"/>
      <c r="O453" s="103"/>
      <c r="P453" s="103"/>
      <c r="Q453" s="103"/>
      <c r="R453" s="103"/>
      <c r="S453" s="103"/>
    </row>
    <row r="454" spans="1:19" ht="30.75" x14ac:dyDescent="0.45">
      <c r="A454" s="102" t="s">
        <v>335</v>
      </c>
      <c r="B454" s="103"/>
      <c r="C454" s="102" t="s">
        <v>335</v>
      </c>
      <c r="D454" s="103"/>
      <c r="E454" s="103"/>
      <c r="F454" s="103"/>
      <c r="G454" s="103"/>
      <c r="H454" s="103"/>
      <c r="I454" s="103"/>
      <c r="J454" s="103"/>
      <c r="K454" s="103"/>
      <c r="L454" s="103"/>
      <c r="M454" s="103"/>
      <c r="N454" s="103"/>
      <c r="O454" s="103"/>
      <c r="P454" s="103"/>
      <c r="Q454" s="103"/>
      <c r="R454" s="103"/>
      <c r="S454" s="103"/>
    </row>
    <row r="455" spans="1:19" x14ac:dyDescent="0.45">
      <c r="A455" s="102"/>
      <c r="B455" s="103"/>
      <c r="C455" s="102"/>
      <c r="D455" s="103"/>
      <c r="E455" s="103"/>
      <c r="F455" s="103"/>
      <c r="G455" s="103"/>
      <c r="H455" s="103"/>
      <c r="I455" s="103"/>
      <c r="J455" s="103"/>
      <c r="K455" s="103"/>
      <c r="L455" s="103"/>
      <c r="M455" s="103"/>
      <c r="N455" s="103"/>
      <c r="O455" s="103"/>
      <c r="P455" s="103"/>
      <c r="Q455" s="103"/>
      <c r="R455" s="103"/>
      <c r="S455" s="103"/>
    </row>
    <row r="456" spans="1:19" x14ac:dyDescent="0.45">
      <c r="A456" s="106" t="s">
        <v>395</v>
      </c>
      <c r="B456" s="103"/>
      <c r="C456" s="106" t="s">
        <v>395</v>
      </c>
      <c r="D456" s="103"/>
      <c r="E456" s="103"/>
      <c r="F456" s="103"/>
      <c r="G456" s="103"/>
      <c r="H456" s="103"/>
      <c r="I456" s="103"/>
      <c r="J456" s="103"/>
      <c r="K456" s="103"/>
      <c r="L456" s="103"/>
      <c r="M456" s="103"/>
      <c r="N456" s="103"/>
      <c r="O456" s="103"/>
      <c r="P456" s="103"/>
      <c r="Q456" s="103"/>
      <c r="R456" s="103"/>
      <c r="S456" s="103"/>
    </row>
    <row r="457" spans="1:19" x14ac:dyDescent="0.45">
      <c r="A457" s="106" t="s">
        <v>396</v>
      </c>
      <c r="B457" s="103"/>
      <c r="C457" s="106" t="s">
        <v>396</v>
      </c>
      <c r="D457" s="103"/>
      <c r="E457" s="103"/>
      <c r="F457" s="103"/>
      <c r="G457" s="103"/>
      <c r="H457" s="103"/>
      <c r="I457" s="103"/>
      <c r="J457" s="103"/>
      <c r="K457" s="103"/>
      <c r="L457" s="103"/>
      <c r="M457" s="103"/>
      <c r="N457" s="103"/>
      <c r="O457" s="103"/>
      <c r="P457" s="103"/>
      <c r="Q457" s="103"/>
      <c r="R457" s="103"/>
      <c r="S457" s="103"/>
    </row>
    <row r="458" spans="1:19" ht="46.15" x14ac:dyDescent="0.45">
      <c r="A458" s="102" t="s">
        <v>6</v>
      </c>
      <c r="B458" s="103" t="s">
        <v>374</v>
      </c>
      <c r="C458" s="102" t="s">
        <v>6</v>
      </c>
      <c r="D458" s="103"/>
      <c r="E458" s="103"/>
      <c r="F458" s="103"/>
      <c r="G458" s="103"/>
      <c r="H458" s="103"/>
      <c r="I458" s="103"/>
      <c r="J458" s="103"/>
      <c r="K458" s="103"/>
      <c r="L458" s="103"/>
      <c r="M458" s="103"/>
      <c r="N458" s="103"/>
      <c r="O458" s="103"/>
      <c r="P458" s="103"/>
      <c r="Q458" s="103"/>
      <c r="R458" s="103"/>
      <c r="S458" s="103"/>
    </row>
    <row r="459" spans="1:19" x14ac:dyDescent="0.45">
      <c r="A459" s="102" t="s">
        <v>138</v>
      </c>
      <c r="B459" s="103"/>
      <c r="C459" s="102" t="s">
        <v>138</v>
      </c>
      <c r="D459" s="103"/>
      <c r="E459" s="103"/>
      <c r="F459" s="103"/>
      <c r="G459" s="103"/>
      <c r="H459" s="103"/>
      <c r="I459" s="103"/>
      <c r="J459" s="103"/>
      <c r="K459" s="103"/>
      <c r="L459" s="103"/>
      <c r="M459" s="103"/>
      <c r="N459" s="103"/>
      <c r="O459" s="103"/>
      <c r="P459" s="103"/>
      <c r="Q459" s="103"/>
      <c r="R459" s="103"/>
      <c r="S459" s="103"/>
    </row>
    <row r="460" spans="1:19" x14ac:dyDescent="0.45">
      <c r="A460" s="102" t="s">
        <v>52</v>
      </c>
      <c r="B460" s="103"/>
      <c r="C460" s="102" t="s">
        <v>52</v>
      </c>
      <c r="D460" s="103"/>
      <c r="E460" s="103"/>
      <c r="F460" s="103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  <c r="R460" s="103"/>
      <c r="S460" s="103"/>
    </row>
    <row r="461" spans="1:19" x14ac:dyDescent="0.45">
      <c r="A461" s="102" t="s">
        <v>336</v>
      </c>
      <c r="B461" s="103"/>
      <c r="C461" s="102" t="s">
        <v>336</v>
      </c>
      <c r="D461" s="103"/>
      <c r="E461" s="103"/>
      <c r="F461" s="103"/>
      <c r="G461" s="103"/>
      <c r="H461" s="103"/>
      <c r="I461" s="103"/>
      <c r="J461" s="103"/>
      <c r="K461" s="103"/>
      <c r="L461" s="103"/>
      <c r="M461" s="103"/>
      <c r="N461" s="103"/>
      <c r="O461" s="103"/>
      <c r="P461" s="103"/>
      <c r="Q461" s="103"/>
      <c r="R461" s="103"/>
      <c r="S461" s="103"/>
    </row>
    <row r="462" spans="1:19" x14ac:dyDescent="0.45">
      <c r="A462" s="102"/>
      <c r="B462" s="103"/>
      <c r="C462" s="102"/>
      <c r="D462" s="103"/>
      <c r="E462" s="103"/>
      <c r="F462" s="103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  <c r="R462" s="103"/>
      <c r="S462" s="103"/>
    </row>
    <row r="463" spans="1:19" x14ac:dyDescent="0.45">
      <c r="A463" s="102"/>
      <c r="B463" s="103"/>
      <c r="C463" s="102"/>
      <c r="D463" s="103"/>
      <c r="E463" s="103"/>
      <c r="F463" s="103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  <c r="R463" s="103"/>
      <c r="S463" s="103"/>
    </row>
    <row r="464" spans="1:19" ht="30.75" x14ac:dyDescent="0.45">
      <c r="A464" s="102" t="s">
        <v>23</v>
      </c>
      <c r="B464" s="103"/>
      <c r="C464" s="102" t="s">
        <v>23</v>
      </c>
      <c r="D464" s="103"/>
      <c r="E464" s="103"/>
      <c r="F464" s="103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  <c r="R464" s="103"/>
      <c r="S464" s="103"/>
    </row>
    <row r="465" spans="1:19" x14ac:dyDescent="0.45">
      <c r="A465" s="102" t="s">
        <v>53</v>
      </c>
      <c r="B465" s="103"/>
      <c r="C465" s="102" t="s">
        <v>53</v>
      </c>
      <c r="D465" s="103"/>
      <c r="E465" s="103"/>
      <c r="F465" s="103"/>
      <c r="G465" s="103"/>
      <c r="H465" s="103"/>
      <c r="I465" s="103"/>
      <c r="J465" s="103"/>
      <c r="K465" s="103"/>
      <c r="L465" s="103"/>
      <c r="M465" s="103"/>
      <c r="N465" s="103"/>
      <c r="O465" s="103"/>
      <c r="P465" s="103"/>
      <c r="Q465" s="103"/>
      <c r="R465" s="103"/>
      <c r="S465" s="103"/>
    </row>
    <row r="466" spans="1:19" x14ac:dyDescent="0.45">
      <c r="A466" s="102"/>
      <c r="B466" s="103"/>
      <c r="C466" s="102"/>
      <c r="D466" s="103"/>
      <c r="E466" s="103"/>
      <c r="F466" s="103"/>
      <c r="G466" s="103"/>
      <c r="H466" s="103"/>
      <c r="I466" s="103"/>
      <c r="J466" s="103"/>
      <c r="K466" s="103"/>
      <c r="L466" s="103"/>
      <c r="M466" s="103"/>
      <c r="N466" s="103"/>
      <c r="O466" s="103"/>
      <c r="P466" s="103"/>
      <c r="Q466" s="103"/>
      <c r="R466" s="103"/>
      <c r="S466" s="103"/>
    </row>
    <row r="467" spans="1:19" x14ac:dyDescent="0.45">
      <c r="A467" s="102"/>
      <c r="B467" s="103"/>
      <c r="C467" s="102"/>
      <c r="D467" s="103"/>
      <c r="E467" s="103"/>
      <c r="F467" s="103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  <c r="R467" s="103"/>
      <c r="S467" s="103"/>
    </row>
    <row r="468" spans="1:19" x14ac:dyDescent="0.45">
      <c r="A468" s="102"/>
      <c r="B468" s="103"/>
      <c r="C468" s="102"/>
      <c r="D468" s="103"/>
      <c r="E468" s="103"/>
      <c r="F468" s="103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  <c r="R468" s="103"/>
      <c r="S468" s="103"/>
    </row>
    <row r="469" spans="1:19" x14ac:dyDescent="0.45">
      <c r="A469" s="102"/>
      <c r="B469" s="103"/>
      <c r="C469" s="102"/>
      <c r="D469" s="103"/>
      <c r="E469" s="103"/>
      <c r="F469" s="103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  <c r="R469" s="103"/>
      <c r="S469" s="103"/>
    </row>
    <row r="470" spans="1:19" x14ac:dyDescent="0.45">
      <c r="A470" s="102" t="s">
        <v>146</v>
      </c>
      <c r="B470" s="103"/>
      <c r="C470" s="102" t="s">
        <v>146</v>
      </c>
      <c r="D470" s="103"/>
      <c r="E470" s="103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  <c r="R470" s="103"/>
      <c r="S470" s="103"/>
    </row>
    <row r="471" spans="1:19" x14ac:dyDescent="0.45">
      <c r="A471" s="102" t="s">
        <v>143</v>
      </c>
      <c r="B471" s="103"/>
      <c r="C471" s="102" t="s">
        <v>143</v>
      </c>
      <c r="D471" s="103"/>
      <c r="E471" s="103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  <c r="R471" s="103"/>
      <c r="S471" s="103"/>
    </row>
    <row r="472" spans="1:19" ht="30.75" x14ac:dyDescent="0.45">
      <c r="A472" s="102" t="s">
        <v>20</v>
      </c>
      <c r="B472" s="103"/>
      <c r="C472" s="102" t="s">
        <v>20</v>
      </c>
      <c r="D472" s="103"/>
      <c r="E472" s="103"/>
      <c r="F472" s="103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  <c r="R472" s="103"/>
      <c r="S472" s="103"/>
    </row>
    <row r="473" spans="1:19" x14ac:dyDescent="0.45">
      <c r="A473" s="102"/>
      <c r="B473" s="103"/>
      <c r="C473" s="102"/>
      <c r="D473" s="103"/>
      <c r="E473" s="103"/>
      <c r="F473" s="103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  <c r="R473" s="103"/>
      <c r="S473" s="103"/>
    </row>
    <row r="474" spans="1:19" x14ac:dyDescent="0.45">
      <c r="A474" s="102"/>
      <c r="B474" s="103"/>
      <c r="C474" s="102"/>
      <c r="D474" s="103"/>
      <c r="E474" s="103"/>
      <c r="F474" s="103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  <c r="R474" s="103"/>
      <c r="S474" s="103"/>
    </row>
    <row r="475" spans="1:19" x14ac:dyDescent="0.45">
      <c r="A475" s="102"/>
      <c r="B475" s="103"/>
      <c r="C475" s="102"/>
      <c r="D475" s="103"/>
      <c r="E475" s="103"/>
      <c r="F475" s="103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  <c r="R475" s="103"/>
      <c r="S475" s="103"/>
    </row>
    <row r="476" spans="1:19" x14ac:dyDescent="0.45">
      <c r="A476" s="102" t="s">
        <v>141</v>
      </c>
      <c r="B476" s="103"/>
      <c r="C476" s="102" t="s">
        <v>141</v>
      </c>
      <c r="D476" s="103"/>
      <c r="E476" s="103"/>
      <c r="F476" s="103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  <c r="R476" s="103"/>
      <c r="S476" s="103"/>
    </row>
    <row r="477" spans="1:19" x14ac:dyDescent="0.45">
      <c r="A477" s="102" t="s">
        <v>337</v>
      </c>
      <c r="B477" s="103"/>
      <c r="C477" s="102" t="s">
        <v>337</v>
      </c>
      <c r="D477" s="103"/>
      <c r="E477" s="103"/>
      <c r="F477" s="103"/>
      <c r="G477" s="103"/>
      <c r="H477" s="103"/>
      <c r="I477" s="103"/>
      <c r="J477" s="103"/>
      <c r="K477" s="103"/>
      <c r="L477" s="103"/>
      <c r="M477" s="103"/>
      <c r="N477" s="103"/>
      <c r="O477" s="103"/>
      <c r="P477" s="103"/>
      <c r="Q477" s="103"/>
      <c r="R477" s="103"/>
      <c r="S477" s="103"/>
    </row>
    <row r="478" spans="1:19" x14ac:dyDescent="0.45">
      <c r="A478" s="106" t="s">
        <v>379</v>
      </c>
      <c r="B478" s="103"/>
      <c r="C478" s="106" t="s">
        <v>379</v>
      </c>
      <c r="D478" s="103"/>
      <c r="E478" s="103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</row>
    <row r="479" spans="1:19" x14ac:dyDescent="0.45">
      <c r="A479" s="106" t="s">
        <v>381</v>
      </c>
      <c r="B479" s="103"/>
      <c r="C479" s="106" t="s">
        <v>381</v>
      </c>
      <c r="D479" s="103"/>
      <c r="E479" s="103"/>
      <c r="F479" s="103"/>
      <c r="G479" s="103"/>
      <c r="H479" s="103"/>
      <c r="I479" s="103"/>
      <c r="J479" s="103"/>
      <c r="K479" s="103"/>
      <c r="L479" s="103"/>
      <c r="M479" s="103"/>
      <c r="N479" s="103"/>
      <c r="O479" s="103"/>
      <c r="P479" s="103"/>
      <c r="Q479" s="103"/>
      <c r="R479" s="103"/>
      <c r="S479" s="103"/>
    </row>
    <row r="480" spans="1:19" x14ac:dyDescent="0.45">
      <c r="A480" s="102"/>
      <c r="B480" s="103"/>
      <c r="C480" s="102"/>
      <c r="D480" s="103"/>
      <c r="E480" s="103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  <c r="R480" s="103"/>
      <c r="S480" s="103"/>
    </row>
    <row r="481" spans="1:19" x14ac:dyDescent="0.45">
      <c r="A481" s="102"/>
      <c r="B481" s="103"/>
      <c r="C481" s="102"/>
      <c r="D481" s="103"/>
      <c r="E481" s="103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  <c r="R481" s="103"/>
      <c r="S481" s="103"/>
    </row>
    <row r="482" spans="1:19" x14ac:dyDescent="0.45">
      <c r="A482" s="103"/>
      <c r="B482" s="103"/>
      <c r="C482" s="103"/>
      <c r="D482" s="103"/>
      <c r="E482" s="103"/>
      <c r="F482" s="103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  <c r="R482" s="103"/>
      <c r="S482" s="103"/>
    </row>
    <row r="483" spans="1:19" ht="30.75" x14ac:dyDescent="0.45">
      <c r="A483" s="103" t="s">
        <v>228</v>
      </c>
      <c r="B483" s="103" t="s">
        <v>375</v>
      </c>
      <c r="C483" s="103" t="s">
        <v>228</v>
      </c>
      <c r="D483" s="103"/>
      <c r="E483" s="103"/>
      <c r="F483" s="103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  <c r="R483" s="103"/>
      <c r="S483" s="103"/>
    </row>
    <row r="484" spans="1:19" x14ac:dyDescent="0.45">
      <c r="A484" s="103" t="s">
        <v>229</v>
      </c>
      <c r="B484" s="103" t="s">
        <v>338</v>
      </c>
      <c r="C484" s="103" t="s">
        <v>229</v>
      </c>
      <c r="D484" s="103"/>
      <c r="E484" s="103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</row>
    <row r="485" spans="1:19" x14ac:dyDescent="0.45">
      <c r="A485" s="103" t="s">
        <v>230</v>
      </c>
      <c r="B485" s="103" t="s">
        <v>376</v>
      </c>
      <c r="C485" s="103" t="s">
        <v>230</v>
      </c>
      <c r="D485" s="103"/>
      <c r="E485" s="103"/>
      <c r="F485" s="103"/>
      <c r="G485" s="103"/>
      <c r="H485" s="103"/>
      <c r="I485" s="103"/>
      <c r="J485" s="103"/>
      <c r="K485" s="103"/>
      <c r="L485" s="103"/>
      <c r="M485" s="103"/>
      <c r="N485" s="103"/>
      <c r="O485" s="103"/>
      <c r="P485" s="103"/>
      <c r="Q485" s="103"/>
      <c r="R485" s="103"/>
      <c r="S485" s="103"/>
    </row>
    <row r="486" spans="1:19" x14ac:dyDescent="0.45">
      <c r="A486" s="103" t="s">
        <v>231</v>
      </c>
      <c r="B486" s="103"/>
      <c r="C486" s="103" t="s">
        <v>231</v>
      </c>
      <c r="D486" s="103"/>
      <c r="E486" s="103"/>
      <c r="F486" s="103"/>
      <c r="G486" s="103"/>
      <c r="H486" s="103"/>
      <c r="I486" s="103"/>
      <c r="J486" s="103"/>
      <c r="K486" s="103"/>
      <c r="L486" s="103"/>
      <c r="M486" s="103"/>
      <c r="N486" s="103"/>
      <c r="O486" s="103"/>
      <c r="P486" s="103"/>
      <c r="Q486" s="103"/>
      <c r="R486" s="103"/>
      <c r="S486" s="103"/>
    </row>
    <row r="487" spans="1:19" x14ac:dyDescent="0.45">
      <c r="A487" s="103" t="s">
        <v>227</v>
      </c>
      <c r="B487" s="103"/>
      <c r="C487" s="103" t="s">
        <v>227</v>
      </c>
      <c r="D487" s="103"/>
      <c r="E487" s="103"/>
      <c r="F487" s="103"/>
      <c r="G487" s="103"/>
      <c r="H487" s="103"/>
      <c r="I487" s="103"/>
      <c r="J487" s="103"/>
      <c r="K487" s="103"/>
      <c r="L487" s="103"/>
      <c r="M487" s="103"/>
      <c r="N487" s="103"/>
      <c r="O487" s="103"/>
      <c r="P487" s="103"/>
      <c r="Q487" s="103"/>
      <c r="R487" s="103"/>
      <c r="S487" s="103"/>
    </row>
    <row r="488" spans="1:19" x14ac:dyDescent="0.45">
      <c r="A488" s="105" t="s">
        <v>232</v>
      </c>
      <c r="B488" s="105"/>
      <c r="C488" s="105" t="s">
        <v>232</v>
      </c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  <c r="P488" s="105"/>
      <c r="Q488" s="105"/>
      <c r="R488" s="105"/>
      <c r="S488" s="105"/>
    </row>
  </sheetData>
  <mergeCells count="1">
    <mergeCell ref="A1:C1"/>
  </mergeCells>
  <phoneticPr fontId="4" type="noConversion"/>
  <pageMargins left="0.25" right="0.25" top="0.75" bottom="0.75" header="0.3" footer="0.3"/>
  <pageSetup paperSize="9" scale="64" fitToHeight="0" orientation="landscape" r:id="rId1"/>
  <headerFooter>
    <oddFooter>Страница 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ABBAB-28DA-A949-9EFE-002C5CA419B9}">
  <sheetPr>
    <tabColor rgb="FFFFC000"/>
    <pageSetUpPr fitToPage="1"/>
  </sheetPr>
  <dimension ref="A1:U357"/>
  <sheetViews>
    <sheetView zoomScale="90" zoomScaleNormal="90" zoomScaleSheetLayoutView="80" workbookViewId="0">
      <selection sqref="A1:K1"/>
    </sheetView>
  </sheetViews>
  <sheetFormatPr defaultColWidth="8.8125" defaultRowHeight="15.4" x14ac:dyDescent="0.45"/>
  <cols>
    <col min="1" max="1" width="1.3125" style="59" bestFit="1" customWidth="1"/>
    <col min="2" max="2" width="9.1875" style="59" customWidth="1"/>
    <col min="3" max="3" width="19.3125" style="59" customWidth="1"/>
    <col min="4" max="4" width="1.3125" style="59" bestFit="1" customWidth="1"/>
    <col min="5" max="5" width="5.1875" style="59" bestFit="1" customWidth="1"/>
    <col min="6" max="6" width="18.3125" style="22" customWidth="1"/>
    <col min="7" max="7" width="11.5" style="75" bestFit="1" customWidth="1"/>
    <col min="8" max="8" width="8.8125" style="59" bestFit="1" customWidth="1"/>
    <col min="9" max="9" width="11.8125" style="59" customWidth="1"/>
    <col min="10" max="10" width="10.1875" style="59" bestFit="1" customWidth="1"/>
    <col min="11" max="11" width="11.6875" style="75" bestFit="1" customWidth="1"/>
    <col min="12" max="12" width="12.3125" style="59" bestFit="1" customWidth="1"/>
    <col min="13" max="13" width="18.3125" style="59" customWidth="1"/>
    <col min="14" max="14" width="11.6875" style="22" bestFit="1" customWidth="1"/>
    <col min="15" max="15" width="11.8125" style="59" customWidth="1"/>
    <col min="16" max="16" width="11.8125" style="77" customWidth="1"/>
    <col min="17" max="17" width="1.3125" style="59" bestFit="1" customWidth="1"/>
    <col min="18" max="18" width="5.3125" style="59" bestFit="1" customWidth="1"/>
    <col min="19" max="19" width="18.3125" style="22" customWidth="1"/>
    <col min="20" max="20" width="11.5" style="75" bestFit="1" customWidth="1"/>
    <col min="21" max="21" width="8.8125" style="78" bestFit="1" customWidth="1"/>
    <col min="22" max="16384" width="8.8125" style="59"/>
  </cols>
  <sheetData>
    <row r="1" spans="1:21" ht="20.25" thickBot="1" x14ac:dyDescent="0.5">
      <c r="A1" s="239" t="str">
        <f>'Языковая Матрица'!$C204</f>
        <v>Метагалактика №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58">
        <v>1</v>
      </c>
      <c r="M1" s="241" t="str">
        <f>'Языковая Матрица'!$C375</f>
        <v>&lt;---- Номер Архетипа вводить сюда (от 1 до 15)</v>
      </c>
      <c r="N1" s="242"/>
      <c r="O1" s="242"/>
      <c r="P1" s="242"/>
      <c r="Q1" s="242"/>
      <c r="R1" s="242"/>
      <c r="S1" s="242"/>
      <c r="T1" s="242"/>
      <c r="U1" s="243"/>
    </row>
    <row r="2" spans="1:21" ht="20.25" thickBot="1" x14ac:dyDescent="0.5">
      <c r="A2" s="239" t="str">
        <f>'Языковая Матрица'!$C205</f>
        <v>Название космоса: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4" t="str">
        <f>'Языковая Матрица'!$C206</f>
        <v>Метагалактический ИВДИВО-Космос</v>
      </c>
      <c r="M2" s="245"/>
      <c r="N2" s="245"/>
      <c r="O2" s="245"/>
      <c r="P2" s="245"/>
      <c r="Q2" s="245"/>
      <c r="R2" s="245"/>
      <c r="S2" s="245"/>
      <c r="T2" s="245"/>
      <c r="U2" s="246"/>
    </row>
    <row r="3" spans="1:21" ht="20.25" thickBot="1" x14ac:dyDescent="0.5">
      <c r="A3" s="239" t="str">
        <f>'Языковая Матрица'!$C266</f>
        <v>Архетип ИВДИВО №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5">
        <f ca="1">INDIRECT("'Лист с данными'!"&amp;ADDRESS(1,$L$1+1))</f>
        <v>1</v>
      </c>
      <c r="M3" s="245"/>
      <c r="N3" s="245"/>
      <c r="O3" s="245"/>
      <c r="P3" s="245"/>
      <c r="Q3" s="245"/>
      <c r="R3" s="245"/>
      <c r="S3" s="245"/>
      <c r="T3" s="245"/>
      <c r="U3" s="246"/>
    </row>
    <row r="4" spans="1:21" ht="20.25" x14ac:dyDescent="0.45">
      <c r="A4" s="247" t="str">
        <f>'Языковая Матрица'!$C446</f>
        <v>Таблица является справочным материалом для сложений индивидуальных практик стяжания Абсолюта Фа ИВО и Абсолюта ИВО на основании Распоряжения по Абсолютному Огню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9"/>
    </row>
    <row r="5" spans="1:21" ht="20.65" thickBot="1" x14ac:dyDescent="0.5">
      <c r="A5" s="250" t="str">
        <f>'Языковая Матрица'!$C447</f>
        <v xml:space="preserve">На вкладке "Инструкция" можно прочитать информацию о порядке и особенностях стяжаний Абсолюта Фа ИВО и Абсолюта ИВО 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ht="19.899999999999999" x14ac:dyDescent="0.45">
      <c r="A6" s="253" t="str">
        <f ca="1">'Языковая Матрица'!$C$70&amp;INDIRECT("'Лист с данными'!"&amp;ADDRESS(29,$L$1+1))</f>
        <v>Шаг №1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5"/>
    </row>
    <row r="7" spans="1:21" ht="19.899999999999999" x14ac:dyDescent="0.45">
      <c r="A7" s="256" t="str">
        <f>'Языковая Матрица'!$C68</f>
        <v>Сводная справочная таблица стяжания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8"/>
    </row>
    <row r="8" spans="1:21" x14ac:dyDescent="0.45">
      <c r="A8" s="259" t="str">
        <f ca="1">'Языковая Матрица'!$C$78&amp;" "&amp;INDIRECT("'Лист с данными'!"&amp;ADDRESS(3,$L$1+1))</f>
        <v>1 миллион 048 тысяч 577 Абсолютов Метагалактики Фа</v>
      </c>
      <c r="B8" s="26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1"/>
    </row>
    <row r="9" spans="1:21" ht="15.75" thickBot="1" x14ac:dyDescent="0.5">
      <c r="A9" s="262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4"/>
    </row>
    <row r="10" spans="1:21" s="60" customFormat="1" ht="54.4" thickBot="1" x14ac:dyDescent="0.5">
      <c r="A10" s="295" t="str">
        <f>'Языковая Матрица'!$C$372</f>
        <v>Номер Архетипа</v>
      </c>
      <c r="B10" s="296"/>
      <c r="C10" s="1" t="str">
        <f>'Языковая Матрица'!$C$259</f>
        <v>Абсолютным Суперсубъядерным Синтезом стяжаю</v>
      </c>
      <c r="D10" s="295" t="str">
        <f>'Языковая Матрица'!$C$371</f>
        <v>Номер</v>
      </c>
      <c r="E10" s="297"/>
      <c r="F10" s="298" t="str">
        <f>'Языковая Матрица'!$C$116</f>
        <v>Абсолюты Реальностей</v>
      </c>
      <c r="G10" s="269"/>
      <c r="H10" s="270"/>
      <c r="I10" s="2" t="str">
        <f>'Языковая Матрица'!$C$451</f>
        <v>стяжая и возжигая в каждом из них</v>
      </c>
      <c r="J10" s="299"/>
      <c r="K10" s="300"/>
      <c r="L10" s="3" t="str">
        <f>'Языковая Матрица'!$C$283</f>
        <v>-ллионов Капель Абсолютного Огня</v>
      </c>
      <c r="M10" s="4" t="str">
        <f>'Языковая Матрица'!$C$458</f>
        <v>стяжая и компактифицируя в</v>
      </c>
      <c r="N10" s="295" t="str">
        <f>'Языковая Матрица'!$C$459</f>
        <v>сумма всех стяжённых Огнеобразов (совпадает с порядковым номером)</v>
      </c>
      <c r="O10" s="301"/>
      <c r="P10" s="296"/>
      <c r="Q10" s="268" t="str">
        <f>'Языковая Матрица'!$C$116</f>
        <v>Абсолюты Реальностей</v>
      </c>
      <c r="R10" s="269"/>
      <c r="S10" s="269"/>
      <c r="T10" s="269"/>
      <c r="U10" s="270"/>
    </row>
    <row r="11" spans="1:21" s="60" customFormat="1" ht="17.25" x14ac:dyDescent="0.45">
      <c r="A11" s="271" t="str">
        <f>'Языковая Матрица'!$C$394</f>
        <v xml:space="preserve"> </v>
      </c>
      <c r="B11" s="274" t="str">
        <f ca="1">INDIRECT("'Лист с данными'!"&amp;ADDRESS(1,$L$1+1))&amp;'Языковая Матрица'!$C$287</f>
        <v>1-й Архетип</v>
      </c>
      <c r="C11" s="277" t="str">
        <f>'Языковая Матрица'!$C$259</f>
        <v>Абсолютным Суперсубъядерным Синтезом стяжаю</v>
      </c>
      <c r="D11" s="280" t="str">
        <f>'Языковая Матрица'!$C$394</f>
        <v xml:space="preserve"> </v>
      </c>
      <c r="E11" s="283" t="str">
        <f>'Языковая Матрица'!$C377</f>
        <v>17-й</v>
      </c>
      <c r="F11" s="286" t="str">
        <f ca="1">'Языковая Матрица'!$C$76&amp;" "&amp;INDIRECT("'Лист с данными'!"&amp;ADDRESS(3,$L$1+1))</f>
        <v>Абсолют Метагалактики Фа</v>
      </c>
      <c r="G11" s="287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8"/>
    </row>
    <row r="12" spans="1:21" s="60" customFormat="1" ht="15" x14ac:dyDescent="0.45">
      <c r="A12" s="272"/>
      <c r="B12" s="275"/>
      <c r="C12" s="278"/>
      <c r="D12" s="281"/>
      <c r="E12" s="284"/>
      <c r="F12" s="289" t="str">
        <f ca="1">INDIRECT("'Лист с данными'!"&amp;ADDRESS(54,$L$1+1))&amp;'Языковая Матрица'!$C$289</f>
        <v>1 миллионов 048 тысяч 640-й мерности</v>
      </c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1"/>
    </row>
    <row r="13" spans="1:21" s="60" customFormat="1" ht="15" x14ac:dyDescent="0.45">
      <c r="A13" s="272"/>
      <c r="B13" s="275"/>
      <c r="C13" s="278"/>
      <c r="D13" s="281"/>
      <c r="E13" s="284"/>
      <c r="F13" s="289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1"/>
    </row>
    <row r="14" spans="1:21" s="60" customFormat="1" ht="17.649999999999999" x14ac:dyDescent="0.45">
      <c r="A14" s="272"/>
      <c r="B14" s="275"/>
      <c r="C14" s="278"/>
      <c r="D14" s="281"/>
      <c r="E14" s="284"/>
      <c r="F14" s="292" t="str">
        <f>'Языковая Матрица'!$C$452</f>
        <v>стяжая и возжигая в нём</v>
      </c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4"/>
    </row>
    <row r="15" spans="1:21" s="60" customFormat="1" ht="15" x14ac:dyDescent="0.45">
      <c r="A15" s="272"/>
      <c r="B15" s="275"/>
      <c r="C15" s="278"/>
      <c r="D15" s="281"/>
      <c r="E15" s="284"/>
      <c r="F15" s="289" t="str">
        <f ca="1">INDIRECT("'Лист с данными'!"&amp;ADDRESS(95,$L$1+1))&amp;" "&amp;'Языковая Матрица'!$C$282&amp;" "&amp;INDIRECT("'Лист с данными'!"&amp;ADDRESS(74,$L$1+1))&amp;'Языковая Матрица'!$C$283</f>
        <v>4 в степени 1 миллионов 179 тысяч 652-ллионов Капель Абсолютного Огня</v>
      </c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1"/>
    </row>
    <row r="16" spans="1:21" s="60" customFormat="1" ht="15" x14ac:dyDescent="0.45">
      <c r="A16" s="272"/>
      <c r="B16" s="275"/>
      <c r="C16" s="278"/>
      <c r="D16" s="281"/>
      <c r="E16" s="284"/>
      <c r="F16" s="289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1"/>
    </row>
    <row r="17" spans="1:21" s="60" customFormat="1" ht="17.649999999999999" x14ac:dyDescent="0.45">
      <c r="A17" s="272"/>
      <c r="B17" s="275"/>
      <c r="C17" s="278"/>
      <c r="D17" s="281"/>
      <c r="E17" s="284"/>
      <c r="F17" s="292" t="str">
        <f>'Языковая Матрица'!$C$453</f>
        <v>стяжая и синтезируя в</v>
      </c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4"/>
    </row>
    <row r="18" spans="1:21" s="60" customFormat="1" ht="15" x14ac:dyDescent="0.45">
      <c r="A18" s="272"/>
      <c r="B18" s="275"/>
      <c r="C18" s="278"/>
      <c r="D18" s="281"/>
      <c r="E18" s="284"/>
      <c r="F18" s="302" t="str">
        <f ca="1">INDIRECT("'Лист с данными'!"&amp;ADDRESS(25,$L$1+1))</f>
        <v>Абсолют Физической Реальности Октавной Метагалактики</v>
      </c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4"/>
    </row>
    <row r="19" spans="1:21" s="60" customFormat="1" thickBot="1" x14ac:dyDescent="0.5">
      <c r="A19" s="273"/>
      <c r="B19" s="276"/>
      <c r="C19" s="279"/>
      <c r="D19" s="282"/>
      <c r="E19" s="285"/>
      <c r="F19" s="305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7"/>
    </row>
    <row r="20" spans="1:21" ht="97.15" x14ac:dyDescent="0.45">
      <c r="A20" s="5" t="str">
        <f>'Языковая Матрица'!$C$394</f>
        <v xml:space="preserve"> </v>
      </c>
      <c r="B20" s="88" t="str">
        <f ca="1">INDIRECT("'Лист с данными'!"&amp;ADDRESS(1,$L$1+1))&amp;'Языковая Матрица'!$C$287</f>
        <v>1-й Архетип</v>
      </c>
      <c r="C20" s="92" t="str">
        <f>'Языковая Матрица'!$C$259</f>
        <v>Абсолютным Суперсубъядерным Синтезом стяжаю</v>
      </c>
      <c r="D20" s="5"/>
      <c r="E20" s="83" t="str">
        <f>'Языковая Матрица'!$C378</f>
        <v>16-й</v>
      </c>
      <c r="F20" s="6" t="str">
        <f ca="1">'Языковая Матрица'!$C160&amp;" "&amp;INDIRECT("'Лист с данными'!"&amp;ADDRESS(3,$L$1+1))</f>
        <v>Компакт Абсолютов Сиаматической Реальности Отца ИВО ИВДИВО Высшей Суперизвечной Эволюции Метагалактики Фа</v>
      </c>
      <c r="G20" s="7" t="str">
        <f ca="1">INDIRECT("'Лист с данными'!"&amp;ADDRESS(55,$L$1+1))</f>
        <v>1 миллионов 048 тысяч 639</v>
      </c>
      <c r="H20" s="8" t="str">
        <f>'Языковая Матрица'!$C$289</f>
        <v>-й мерности</v>
      </c>
      <c r="I20" s="110" t="str">
        <f>'Языковая Матрица'!$C$451</f>
        <v>стяжая и возжигая в каждом из них</v>
      </c>
      <c r="J20" s="9" t="str">
        <f ca="1">INDIRECT("'Лист с данными'!"&amp;ADDRESS(96,$L$1+1))&amp;" "&amp;'Языковая Матрица'!$C$282</f>
        <v>2 в степени</v>
      </c>
      <c r="K20" s="63" t="str">
        <f ca="1">INDIRECT("'Лист с данными'!"&amp;ADDRESS(75,$L$1+1))</f>
        <v>1 миллионов 179 тысяч 651</v>
      </c>
      <c r="L20" s="88" t="str">
        <f>'Языковая Матрица'!$C$283</f>
        <v>-ллионов Капель Абсолютного Огня</v>
      </c>
      <c r="M20" s="116" t="str">
        <f>'Языковая Матрица'!$C$458</f>
        <v>стяжая и компактифицируя в</v>
      </c>
      <c r="N20" s="21" t="str">
        <f ca="1">INDIRECT("'Лист с данными'!"&amp;ADDRESS(35,$L$1+1))</f>
        <v>1 миллионов 048 тысяч 576</v>
      </c>
      <c r="O20" s="120" t="str">
        <f>'Языковая Матрица'!$C324</f>
        <v>Ядер</v>
      </c>
      <c r="P20" s="121" t="str">
        <f ca="1">INDIRECT("'Лист с данными'!"&amp;ADDRESS(99,$L$1+1))</f>
        <v>Спин</v>
      </c>
      <c r="Q20" s="5" t="str">
        <f>'Языковая Матрица'!$C$394</f>
        <v xml:space="preserve"> </v>
      </c>
      <c r="R20" s="83" t="str">
        <f>'Языковая Матрица'!$C399</f>
        <v>16-го</v>
      </c>
      <c r="S20" s="6" t="str">
        <f ca="1">'Языковая Матрица'!$C181&amp;" "&amp;INDIRECT("'Лист с данными'!"&amp;ADDRESS(3,$L$1+1))</f>
        <v>Компакта Абсолютов Сиаматической Реальности Отца ИВО ИВДИВО Высшей Суперизвечной Эволюции Метагалактики Фа</v>
      </c>
      <c r="T20" s="7" t="str">
        <f ca="1">INDIRECT("'Лист с данными'!"&amp;ADDRESS(55,$L$1+1))</f>
        <v>1 миллионов 048 тысяч 639</v>
      </c>
      <c r="U20" s="62" t="str">
        <f>H$20</f>
        <v>-й мерности</v>
      </c>
    </row>
    <row r="21" spans="1:21" ht="97.15" x14ac:dyDescent="0.45">
      <c r="A21" s="40" t="str">
        <f>'Языковая Матрица'!$C$394</f>
        <v xml:space="preserve"> </v>
      </c>
      <c r="B21" s="89" t="str">
        <f ca="1">INDIRECT("'Лист с данными'!"&amp;ADDRESS(1,$L$1+1))&amp;'Языковая Матрица'!$C$287</f>
        <v>1-й Архетип</v>
      </c>
      <c r="C21" s="93" t="str">
        <f>'Языковая Матрица'!$C$259</f>
        <v>Абсолютным Суперсубъядерным Синтезом стяжаю</v>
      </c>
      <c r="D21" s="40"/>
      <c r="E21" s="84" t="str">
        <f>'Языковая Матрица'!$C379</f>
        <v>15-й</v>
      </c>
      <c r="F21" s="10" t="str">
        <f ca="1">'Языковая Матрица'!$C161&amp;" "&amp;INDIRECT("'Лист с данными'!"&amp;ADDRESS(3,$L$1+1))</f>
        <v>Компакт Абсолютов Сиаматической Реальности Отца ИВО ИВДИВО Высшей Всеизвечной Эволюции Метагалактики Фа</v>
      </c>
      <c r="G21" s="11" t="str">
        <f ca="1">INDIRECT("'Лист с данными'!"&amp;ADDRESS(56,$L$1+1))</f>
        <v>983 тысяч 103</v>
      </c>
      <c r="H21" s="44" t="str">
        <f>'Языковая Матрица'!$C$289</f>
        <v>-й мерности</v>
      </c>
      <c r="I21" s="111" t="str">
        <f>'Языковая Матрица'!$C$451</f>
        <v>стяжая и возжигая в каждом из них</v>
      </c>
      <c r="J21" s="12" t="str">
        <f ca="1">INDIRECT("'Лист с данными'!"&amp;ADDRESS(96,$L$1+1))&amp;" "&amp;'Языковая Матрица'!$C$282</f>
        <v>2 в степени</v>
      </c>
      <c r="K21" s="66" t="str">
        <f ca="1">INDIRECT("'Лист с данными'!"&amp;ADDRESS(76,$L$1+1))</f>
        <v>1 миллионов 105 тысяч 923</v>
      </c>
      <c r="L21" s="89" t="str">
        <f>'Языковая Матрица'!$C$283</f>
        <v>-ллионов Капель Абсолютного Огня</v>
      </c>
      <c r="M21" s="117" t="str">
        <f>'Языковая Матрица'!$C$458</f>
        <v>стяжая и компактифицируя в</v>
      </c>
      <c r="N21" s="12" t="str">
        <f ca="1">INDIRECT("'Лист с данными'!"&amp;ADDRESS(36,$L$1+1))</f>
        <v>983 тысяч 040</v>
      </c>
      <c r="O21" s="122" t="str">
        <f>'Языковая Матрица'!$C325</f>
        <v>Есмь</v>
      </c>
      <c r="P21" s="123" t="str">
        <f t="shared" ref="P21:P35" ca="1" si="0">INDIRECT("'Лист с данными'!"&amp;ADDRESS(99,$L$1+1))</f>
        <v>Спин</v>
      </c>
      <c r="Q21" s="40" t="str">
        <f>'Языковая Матрица'!$C$394</f>
        <v xml:space="preserve"> </v>
      </c>
      <c r="R21" s="84" t="str">
        <f>'Языковая Матрица'!$C400</f>
        <v>15-го</v>
      </c>
      <c r="S21" s="10" t="str">
        <f ca="1">'Языковая Матрица'!$C182&amp;" "&amp;INDIRECT("'Лист с данными'!"&amp;ADDRESS(3,$L$1+1))</f>
        <v>Компакта Абсолютов Сиаматической Реальности Отца ИВО ИВДИВО Высшей Всеизвечной Эволюции Метагалактики Фа</v>
      </c>
      <c r="T21" s="11" t="str">
        <f ca="1">INDIRECT("'Лист с данными'!"&amp;ADDRESS(56,$L$1+1))</f>
        <v>983 тысяч 103</v>
      </c>
      <c r="U21" s="65" t="str">
        <f t="shared" ref="U21:U35" si="1">U$20</f>
        <v>-й мерности</v>
      </c>
    </row>
    <row r="22" spans="1:21" ht="97.15" x14ac:dyDescent="0.45">
      <c r="A22" s="41" t="str">
        <f>'Языковая Матрица'!$C$394</f>
        <v xml:space="preserve"> </v>
      </c>
      <c r="B22" s="90" t="str">
        <f ca="1">INDIRECT("'Лист с данными'!"&amp;ADDRESS(1,$L$1+1))&amp;'Языковая Матрица'!$C$287</f>
        <v>1-й Архетип</v>
      </c>
      <c r="C22" s="94" t="str">
        <f>'Языковая Матрица'!$C$259</f>
        <v>Абсолютным Суперсубъядерным Синтезом стяжаю</v>
      </c>
      <c r="D22" s="41"/>
      <c r="E22" s="85" t="str">
        <f>'Языковая Матрица'!$C380</f>
        <v>14-й</v>
      </c>
      <c r="F22" s="13" t="str">
        <f ca="1">'Языковая Матрица'!$C162&amp;" "&amp;INDIRECT("'Лист с данными'!"&amp;ADDRESS(3,$L$1+1))</f>
        <v>Компакт Абсолютов Сиаматической Реальности Отца ИВО ИВДИВО Высшей Октоизвечной Эволюции Метагалактики Фа</v>
      </c>
      <c r="G22" s="14" t="str">
        <f ca="1">INDIRECT("'Лист с данными'!"&amp;ADDRESS(57,$L$1+1))</f>
        <v>917 тысяч 567</v>
      </c>
      <c r="H22" s="45" t="str">
        <f>'Языковая Матрица'!$C$289</f>
        <v>-й мерности</v>
      </c>
      <c r="I22" s="112" t="str">
        <f>'Языковая Матрица'!$C$451</f>
        <v>стяжая и возжигая в каждом из них</v>
      </c>
      <c r="J22" s="15" t="str">
        <f ca="1">INDIRECT("'Лист с данными'!"&amp;ADDRESS(96,$L$1+1))&amp;" "&amp;'Языковая Матрица'!$C$282</f>
        <v>2 в степени</v>
      </c>
      <c r="K22" s="69" t="str">
        <f ca="1">INDIRECT("'Лист с данными'!"&amp;ADDRESS(77,$L$1+1))</f>
        <v>1 миллионов 032 тысяч 195</v>
      </c>
      <c r="L22" s="90" t="str">
        <f>'Языковая Матрица'!$C$283</f>
        <v>-ллионов Капель Абсолютного Огня</v>
      </c>
      <c r="M22" s="118" t="str">
        <f>'Языковая Матрица'!$C$458</f>
        <v>стяжая и компактифицируя в</v>
      </c>
      <c r="N22" s="15" t="str">
        <f ca="1">INDIRECT("'Лист с данными'!"&amp;ADDRESS(37,$L$1+1))</f>
        <v>917 тысяч 504</v>
      </c>
      <c r="O22" s="124" t="str">
        <f>'Языковая Матрица'!$C326</f>
        <v>Империо</v>
      </c>
      <c r="P22" s="125" t="str">
        <f t="shared" ca="1" si="0"/>
        <v>Спин</v>
      </c>
      <c r="Q22" s="41" t="str">
        <f>'Языковая Матрица'!$C$394</f>
        <v xml:space="preserve"> </v>
      </c>
      <c r="R22" s="85" t="str">
        <f>'Языковая Матрица'!$C401</f>
        <v>14-го</v>
      </c>
      <c r="S22" s="13" t="str">
        <f ca="1">'Языковая Матрица'!$C183&amp;" "&amp;INDIRECT("'Лист с данными'!"&amp;ADDRESS(3,$L$1+1))</f>
        <v>Компакта Абсолютов Сиаматической Реальности Отца ИВО ИВДИВО Высшей Октоизвечной Эволюции Метагалактики Фа</v>
      </c>
      <c r="T22" s="14" t="str">
        <f ca="1">INDIRECT("'Лист с данными'!"&amp;ADDRESS(57,$L$1+1))</f>
        <v>917 тысяч 567</v>
      </c>
      <c r="U22" s="68" t="str">
        <f t="shared" si="1"/>
        <v>-й мерности</v>
      </c>
    </row>
    <row r="23" spans="1:21" ht="97.5" thickBot="1" x14ac:dyDescent="0.5">
      <c r="A23" s="42" t="str">
        <f>'Языковая Матрица'!$C$394</f>
        <v xml:space="preserve"> </v>
      </c>
      <c r="B23" s="91" t="str">
        <f ca="1">INDIRECT("'Лист с данными'!"&amp;ADDRESS(1,$L$1+1))&amp;'Языковая Матрица'!$C$287</f>
        <v>1-й Архетип</v>
      </c>
      <c r="C23" s="95" t="str">
        <f>'Языковая Матрица'!$C$259</f>
        <v>Абсолютным Суперсубъядерным Синтезом стяжаю</v>
      </c>
      <c r="D23" s="42"/>
      <c r="E23" s="86" t="str">
        <f>'Языковая Матрица'!$C381</f>
        <v>13-й</v>
      </c>
      <c r="F23" s="16" t="str">
        <f ca="1">'Языковая Матрица'!$C163&amp;" "&amp;INDIRECT("'Лист с данными'!"&amp;ADDRESS(3,$L$1+1))</f>
        <v>Компакт Абсолютов Сиаматической Реальности Отца ИВО ИВДИВО Высшей Метаизвечной Эволюции Метагалактики Фа</v>
      </c>
      <c r="G23" s="17" t="str">
        <f ca="1">INDIRECT("'Лист с данными'!"&amp;ADDRESS(58,$L$1+1))</f>
        <v>852 тысяч 031</v>
      </c>
      <c r="H23" s="46" t="str">
        <f>'Языковая Матрица'!$C$289</f>
        <v>-й мерности</v>
      </c>
      <c r="I23" s="113" t="str">
        <f>'Языковая Матрица'!$C$451</f>
        <v>стяжая и возжигая в каждом из них</v>
      </c>
      <c r="J23" s="18" t="str">
        <f ca="1">INDIRECT("'Лист с данными'!"&amp;ADDRESS(96,$L$1+1))&amp;" "&amp;'Языковая Матрица'!$C$282</f>
        <v>2 в степени</v>
      </c>
      <c r="K23" s="72" t="str">
        <f ca="1">INDIRECT("'Лист с данными'!"&amp;ADDRESS(78,$L$1+1))</f>
        <v>958 тысяч 467</v>
      </c>
      <c r="L23" s="91" t="str">
        <f>'Языковая Матрица'!$C$283</f>
        <v>-ллионов Капель Абсолютного Огня</v>
      </c>
      <c r="M23" s="119" t="str">
        <f>'Языковая Матрица'!$C$458</f>
        <v>стяжая и компактифицируя в</v>
      </c>
      <c r="N23" s="18" t="str">
        <f ca="1">INDIRECT("'Лист с данными'!"&amp;ADDRESS(38,$L$1+1))</f>
        <v>851 тысяч 968</v>
      </c>
      <c r="O23" s="126" t="str">
        <f>'Языковая Матрица'!$C327</f>
        <v>Версумов</v>
      </c>
      <c r="P23" s="127" t="str">
        <f t="shared" ca="1" si="0"/>
        <v>Спин</v>
      </c>
      <c r="Q23" s="42" t="str">
        <f>'Языковая Матрица'!$C$394</f>
        <v xml:space="preserve"> </v>
      </c>
      <c r="R23" s="86" t="str">
        <f>'Языковая Матрица'!$C402</f>
        <v>13-го</v>
      </c>
      <c r="S23" s="16" t="str">
        <f ca="1">'Языковая Матрица'!$C184&amp;" "&amp;INDIRECT("'Лист с данными'!"&amp;ADDRESS(3,$L$1+1))</f>
        <v>Компакта Абсолютов Сиаматической Реальности Отца ИВО ИВДИВО Высшей Метаизвечной Эволюции Метагалактики Фа</v>
      </c>
      <c r="T23" s="17" t="str">
        <f ca="1">INDIRECT("'Лист с данными'!"&amp;ADDRESS(58,$L$1+1))</f>
        <v>852 тысяч 031</v>
      </c>
      <c r="U23" s="71" t="str">
        <f t="shared" si="1"/>
        <v>-й мерности</v>
      </c>
    </row>
    <row r="24" spans="1:21" ht="83.25" x14ac:dyDescent="0.45">
      <c r="A24" s="5" t="str">
        <f>'Языковая Матрица'!$C$394</f>
        <v xml:space="preserve"> </v>
      </c>
      <c r="B24" s="88" t="str">
        <f ca="1">INDIRECT("'Лист с данными'!"&amp;ADDRESS(1,$L$1+1))&amp;'Языковая Матрица'!$C$287</f>
        <v>1-й Архетип</v>
      </c>
      <c r="C24" s="92" t="str">
        <f>'Языковая Матрица'!$C$259</f>
        <v>Абсолютным Суперсубъядерным Синтезом стяжаю</v>
      </c>
      <c r="D24" s="43"/>
      <c r="E24" s="83" t="str">
        <f>'Языковая Матрица'!$C382</f>
        <v>12-й</v>
      </c>
      <c r="F24" s="19" t="str">
        <f ca="1">'Языковая Матрица'!$C164&amp;" "&amp;INDIRECT("'Лист с данными'!"&amp;ADDRESS(3,$L$1+1))</f>
        <v>Компакт Абсолютов Сиаматической Реальности Отца ИВО ИВДИВО Высшей Извечной Эволюции Метагалактики Фа</v>
      </c>
      <c r="G24" s="20" t="str">
        <f ca="1">INDIRECT("'Лист с данными'!"&amp;ADDRESS(59,$L$1+1))</f>
        <v>786 тысяч 495</v>
      </c>
      <c r="H24" s="47" t="str">
        <f>'Языковая Матрица'!$C$289</f>
        <v>-й мерности</v>
      </c>
      <c r="I24" s="114" t="str">
        <f>'Языковая Матрица'!$C$451</f>
        <v>стяжая и возжигая в каждом из них</v>
      </c>
      <c r="J24" s="21" t="str">
        <f ca="1">INDIRECT("'Лист с данными'!"&amp;ADDRESS(96,$L$1+1))&amp;" "&amp;'Языковая Матрица'!$C$282</f>
        <v>2 в степени</v>
      </c>
      <c r="K24" s="74" t="str">
        <f ca="1">INDIRECT("'Лист с данными'!"&amp;ADDRESS(79,$L$1+1))</f>
        <v>884 тысяч 739</v>
      </c>
      <c r="L24" s="115" t="str">
        <f>'Языковая Матрица'!$C$283</f>
        <v>-ллионов Капель Абсолютного Огня</v>
      </c>
      <c r="M24" s="116" t="str">
        <f>'Языковая Матрица'!$C$458</f>
        <v>стяжая и компактифицируя в</v>
      </c>
      <c r="N24" s="21" t="str">
        <f ca="1">INDIRECT("'Лист с данными'!"&amp;ADDRESS(39,$L$1+1))</f>
        <v>786 тысяч 432</v>
      </c>
      <c r="O24" s="120" t="str">
        <f>'Языковая Матрица'!$C328</f>
        <v>Континуумов</v>
      </c>
      <c r="P24" s="121" t="str">
        <f t="shared" ca="1" si="0"/>
        <v>Спин</v>
      </c>
      <c r="Q24" s="5" t="str">
        <f>'Языковая Матрица'!$C$394</f>
        <v xml:space="preserve"> </v>
      </c>
      <c r="R24" s="87" t="str">
        <f>'Языковая Матрица'!$C403</f>
        <v>12-го</v>
      </c>
      <c r="S24" s="19" t="str">
        <f ca="1">'Языковая Матрица'!$C185&amp;" "&amp;INDIRECT("'Лист с данными'!"&amp;ADDRESS(3,$L$1+1))</f>
        <v>Компакта Абсолютов Сиаматической Реальности Отца ИВО ИВДИВО Высшей Извечной Эволюции Метагалактики Фа</v>
      </c>
      <c r="T24" s="20" t="str">
        <f ca="1">INDIRECT("'Лист с данными'!"&amp;ADDRESS(59,$L$1+1))</f>
        <v>786 тысяч 495</v>
      </c>
      <c r="U24" s="73" t="str">
        <f t="shared" si="1"/>
        <v>-й мерности</v>
      </c>
    </row>
    <row r="25" spans="1:21" ht="97.15" x14ac:dyDescent="0.45">
      <c r="A25" s="40" t="str">
        <f>'Языковая Матрица'!$C$394</f>
        <v xml:space="preserve"> </v>
      </c>
      <c r="B25" s="89" t="str">
        <f ca="1">INDIRECT("'Лист с данными'!"&amp;ADDRESS(1,$L$1+1))&amp;'Языковая Матрица'!$C$287</f>
        <v>1-й Архетип</v>
      </c>
      <c r="C25" s="93" t="str">
        <f>'Языковая Матрица'!$C$259</f>
        <v>Абсолютным Суперсубъядерным Синтезом стяжаю</v>
      </c>
      <c r="D25" s="40"/>
      <c r="E25" s="84" t="str">
        <f>'Языковая Матрица'!$C383</f>
        <v>11-й</v>
      </c>
      <c r="F25" s="10" t="str">
        <f ca="1">'Языковая Матрица'!$C165&amp;" "&amp;INDIRECT("'Лист с данными'!"&amp;ADDRESS(3,$L$1+1))</f>
        <v>Компакт Абсолютов Сиаматической Реальности Отца ИВО ИВДИВО Высшей Всеединной Эволюции Метагалактики Фа</v>
      </c>
      <c r="G25" s="11" t="str">
        <f ca="1">INDIRECT("'Лист с данными'!"&amp;ADDRESS(60,$L$1+1))</f>
        <v>720 тысяч 959</v>
      </c>
      <c r="H25" s="44" t="str">
        <f>'Языковая Матрица'!$C$289</f>
        <v>-й мерности</v>
      </c>
      <c r="I25" s="111" t="str">
        <f>'Языковая Матрица'!$C$451</f>
        <v>стяжая и возжигая в каждом из них</v>
      </c>
      <c r="J25" s="12" t="str">
        <f ca="1">INDIRECT("'Лист с данными'!"&amp;ADDRESS(96,$L$1+1))&amp;" "&amp;'Языковая Матрица'!$C$282</f>
        <v>2 в степени</v>
      </c>
      <c r="K25" s="66" t="str">
        <f ca="1">INDIRECT("'Лист с данными'!"&amp;ADDRESS(80,$L$1+1))</f>
        <v>811 тысяч 011</v>
      </c>
      <c r="L25" s="89" t="str">
        <f>'Языковая Матрица'!$C$283</f>
        <v>-ллионов Капель Абсолютного Огня</v>
      </c>
      <c r="M25" s="117" t="str">
        <f>'Языковая Матрица'!$C$458</f>
        <v>стяжая и компактифицируя в</v>
      </c>
      <c r="N25" s="12" t="str">
        <f ca="1">INDIRECT("'Лист с данными'!"&amp;ADDRESS(40,$L$1+1))</f>
        <v>720 тысяч 896</v>
      </c>
      <c r="O25" s="122" t="str">
        <f>'Языковая Матрица'!$C329</f>
        <v>Объёмов</v>
      </c>
      <c r="P25" s="123" t="str">
        <f t="shared" ca="1" si="0"/>
        <v>Спин</v>
      </c>
      <c r="Q25" s="40" t="str">
        <f>'Языковая Матрица'!$C$394</f>
        <v xml:space="preserve"> </v>
      </c>
      <c r="R25" s="84" t="str">
        <f>'Языковая Матрица'!$C404</f>
        <v>11-го</v>
      </c>
      <c r="S25" s="10" t="str">
        <f ca="1">'Языковая Матрица'!$C186&amp;" "&amp;INDIRECT("'Лист с данными'!"&amp;ADDRESS(3,$L$1+1))</f>
        <v>Компакта Абсолютов Сиаматической Реальности Отца ИВО ИВДИВО Высшей Всеединной Эволюции Метагалактики Фа</v>
      </c>
      <c r="T25" s="11" t="str">
        <f ca="1">INDIRECT("'Лист с данными'!"&amp;ADDRESS(60,$L$1+1))</f>
        <v>720 тысяч 959</v>
      </c>
      <c r="U25" s="65" t="str">
        <f t="shared" si="1"/>
        <v>-й мерности</v>
      </c>
    </row>
    <row r="26" spans="1:21" ht="83.25" x14ac:dyDescent="0.45">
      <c r="A26" s="41" t="str">
        <f>'Языковая Матрица'!$C$394</f>
        <v xml:space="preserve"> </v>
      </c>
      <c r="B26" s="90" t="str">
        <f ca="1">INDIRECT("'Лист с данными'!"&amp;ADDRESS(1,$L$1+1))&amp;'Языковая Матрица'!$C$287</f>
        <v>1-й Архетип</v>
      </c>
      <c r="C26" s="94" t="str">
        <f>'Языковая Матрица'!$C$259</f>
        <v>Абсолютным Суперсубъядерным Синтезом стяжаю</v>
      </c>
      <c r="D26" s="41"/>
      <c r="E26" s="85" t="str">
        <f>'Языковая Матрица'!$C384</f>
        <v>10-й</v>
      </c>
      <c r="F26" s="13" t="str">
        <f ca="1">'Языковая Матрица'!$C166&amp;" "&amp;INDIRECT("'Лист с данными'!"&amp;ADDRESS(3,$L$1+1))</f>
        <v>Компакт Абсолютов Сиаматической Реальности Отца ИВО ИВДИВО Высшей Октавной Эволюции Метагалактики Фа</v>
      </c>
      <c r="G26" s="14" t="str">
        <f ca="1">INDIRECT("'Лист с данными'!"&amp;ADDRESS(61,$L$1+1))</f>
        <v>655 тысяч 423</v>
      </c>
      <c r="H26" s="45" t="str">
        <f>'Языковая Матрица'!$C$289</f>
        <v>-й мерности</v>
      </c>
      <c r="I26" s="112" t="str">
        <f>'Языковая Матрица'!$C$451</f>
        <v>стяжая и возжигая в каждом из них</v>
      </c>
      <c r="J26" s="15" t="str">
        <f ca="1">INDIRECT("'Лист с данными'!"&amp;ADDRESS(96,$L$1+1))&amp;" "&amp;'Языковая Матрица'!$C$282</f>
        <v>2 в степени</v>
      </c>
      <c r="K26" s="69" t="str">
        <f ca="1">INDIRECT("'Лист с данными'!"&amp;ADDRESS(81,$L$1+1))</f>
        <v>737 тысяч 283</v>
      </c>
      <c r="L26" s="90" t="str">
        <f>'Языковая Матрица'!$C$283</f>
        <v>-ллионов Капель Абсолютного Огня</v>
      </c>
      <c r="M26" s="118" t="str">
        <f>'Языковая Матрица'!$C$458</f>
        <v>стяжая и компактифицируя в</v>
      </c>
      <c r="N26" s="15" t="str">
        <f ca="1">INDIRECT("'Лист с данными'!"&amp;ADDRESS(41,$L$1+1))</f>
        <v>655 тысяч 360</v>
      </c>
      <c r="O26" s="124" t="str">
        <f>'Языковая Матрица'!$C330</f>
        <v>Шаров</v>
      </c>
      <c r="P26" s="125" t="str">
        <f t="shared" ca="1" si="0"/>
        <v>Спин</v>
      </c>
      <c r="Q26" s="41" t="str">
        <f>'Языковая Матрица'!$C$394</f>
        <v xml:space="preserve"> </v>
      </c>
      <c r="R26" s="85" t="str">
        <f>'Языковая Матрица'!$C405</f>
        <v>10-го</v>
      </c>
      <c r="S26" s="13" t="str">
        <f ca="1">'Языковая Матрица'!$C187&amp;" "&amp;INDIRECT("'Лист с данными'!"&amp;ADDRESS(3,$L$1+1))</f>
        <v>Компакта Абсолютов Сиаматической Реальности Отца ИВО ИВДИВО Высшей Октавной Эволюции Метагалактики Фа</v>
      </c>
      <c r="T26" s="14" t="str">
        <f ca="1">INDIRECT("'Лист с данными'!"&amp;ADDRESS(61,$L$1+1))</f>
        <v>655 тысяч 423</v>
      </c>
      <c r="U26" s="68" t="str">
        <f t="shared" si="1"/>
        <v>-й мерности</v>
      </c>
    </row>
    <row r="27" spans="1:21" ht="97.5" thickBot="1" x14ac:dyDescent="0.5">
      <c r="A27" s="42" t="str">
        <f>'Языковая Матрица'!$C$394</f>
        <v xml:space="preserve"> </v>
      </c>
      <c r="B27" s="91" t="str">
        <f ca="1">INDIRECT("'Лист с данными'!"&amp;ADDRESS(1,$L$1+1))&amp;'Языковая Матрица'!$C$287</f>
        <v>1-й Архетип</v>
      </c>
      <c r="C27" s="95" t="str">
        <f>'Языковая Матрица'!$C$259</f>
        <v>Абсолютным Суперсубъядерным Синтезом стяжаю</v>
      </c>
      <c r="D27" s="42"/>
      <c r="E27" s="86" t="str">
        <f>'Языковая Матрица'!$C385</f>
        <v>9-й</v>
      </c>
      <c r="F27" s="16" t="str">
        <f ca="1">'Языковая Матрица'!$C167&amp;" "&amp;INDIRECT("'Лист с данными'!"&amp;ADDRESS(3,$L$1+1))</f>
        <v>Компакт Абсолютов Сиаматической Реальности Отца ИВО ИВДИВО Высшей Метагалактической Эволюции Метагалактики Фа</v>
      </c>
      <c r="G27" s="17" t="str">
        <f ca="1">INDIRECT("'Лист с данными'!"&amp;ADDRESS(62,$L$1+1))</f>
        <v>589 тысяч 887</v>
      </c>
      <c r="H27" s="46" t="str">
        <f>'Языковая Матрица'!$C$289</f>
        <v>-й мерности</v>
      </c>
      <c r="I27" s="113" t="str">
        <f>'Языковая Матрица'!$C$451</f>
        <v>стяжая и возжигая в каждом из них</v>
      </c>
      <c r="J27" s="18" t="str">
        <f ca="1">INDIRECT("'Лист с данными'!"&amp;ADDRESS(96,$L$1+1))&amp;" "&amp;'Языковая Матрица'!$C$282</f>
        <v>2 в степени</v>
      </c>
      <c r="K27" s="72" t="str">
        <f ca="1">INDIRECT("'Лист с данными'!"&amp;ADDRESS(82,$L$1+1))</f>
        <v>663 тысяч 555</v>
      </c>
      <c r="L27" s="91" t="str">
        <f>'Языковая Матрица'!$C$283</f>
        <v>-ллионов Капель Абсолютного Огня</v>
      </c>
      <c r="M27" s="119" t="str">
        <f>'Языковая Матрица'!$C$458</f>
        <v>стяжая и компактифицируя в</v>
      </c>
      <c r="N27" s="18" t="str">
        <f ca="1">INDIRECT("'Лист с данными'!"&amp;ADDRESS(42,$L$1+1))</f>
        <v>589 тысяч 824</v>
      </c>
      <c r="O27" s="126" t="str">
        <f>'Языковая Матрица'!$C331</f>
        <v>Капель</v>
      </c>
      <c r="P27" s="127" t="str">
        <f t="shared" ca="1" si="0"/>
        <v>Спин</v>
      </c>
      <c r="Q27" s="42" t="str">
        <f>'Языковая Матрица'!$C$394</f>
        <v xml:space="preserve"> </v>
      </c>
      <c r="R27" s="86" t="str">
        <f>'Языковая Матрица'!$C406</f>
        <v>9-го</v>
      </c>
      <c r="S27" s="16" t="str">
        <f ca="1">'Языковая Матрица'!$C188&amp;" "&amp;INDIRECT("'Лист с данными'!"&amp;ADDRESS(3,$L$1+1))</f>
        <v>Компакта Абсолютов Сиаматической Реальности Отца ИВО ИВДИВО Высшей Метагалактической Эволюции Метагалактики Фа</v>
      </c>
      <c r="T27" s="17" t="str">
        <f ca="1">INDIRECT("'Лист с данными'!"&amp;ADDRESS(62,$L$1+1))</f>
        <v>589 тысяч 887</v>
      </c>
      <c r="U27" s="71" t="str">
        <f t="shared" si="1"/>
        <v>-й мерности</v>
      </c>
    </row>
    <row r="28" spans="1:21" ht="97.15" x14ac:dyDescent="0.45">
      <c r="A28" s="5" t="str">
        <f>'Языковая Матрица'!$C$394</f>
        <v xml:space="preserve"> </v>
      </c>
      <c r="B28" s="88" t="str">
        <f ca="1">INDIRECT("'Лист с данными'!"&amp;ADDRESS(1,$L$1+1))&amp;'Языковая Матрица'!$C$287</f>
        <v>1-й Архетип</v>
      </c>
      <c r="C28" s="92" t="str">
        <f>'Языковая Матрица'!$C$259</f>
        <v>Абсолютным Суперсубъядерным Синтезом стяжаю</v>
      </c>
      <c r="D28" s="43"/>
      <c r="E28" s="83" t="str">
        <f>'Языковая Матрица'!$C386</f>
        <v>8-й</v>
      </c>
      <c r="F28" s="19" t="str">
        <f ca="1">'Языковая Матрица'!$C168&amp;" "&amp;INDIRECT("'Лист с данными'!"&amp;ADDRESS(3,$L$1+1))</f>
        <v>Компакт Абсолютов Сиаматической Реальности Отца ИВО ИВДИВО Суперизвечной Эволюции Метагалактики Фа</v>
      </c>
      <c r="G28" s="20" t="str">
        <f ca="1">INDIRECT("'Лист с данными'!"&amp;ADDRESS(63,$L$1+1))</f>
        <v>524 тысяч 351</v>
      </c>
      <c r="H28" s="47" t="str">
        <f>'Языковая Матрица'!$C$289</f>
        <v>-й мерности</v>
      </c>
      <c r="I28" s="114" t="str">
        <f>'Языковая Матрица'!$C$451</f>
        <v>стяжая и возжигая в каждом из них</v>
      </c>
      <c r="J28" s="21" t="str">
        <f ca="1">INDIRECT("'Лист с данными'!"&amp;ADDRESS(96,$L$1+1))&amp;" "&amp;'Языковая Матрица'!$C$282</f>
        <v>2 в степени</v>
      </c>
      <c r="K28" s="74" t="str">
        <f ca="1">INDIRECT("'Лист с данными'!"&amp;ADDRESS(83,$L$1+1))</f>
        <v>589 тысяч 827</v>
      </c>
      <c r="L28" s="115" t="str">
        <f>'Языковая Матрица'!$C$283</f>
        <v>-ллионов Капель Абсолютного Огня</v>
      </c>
      <c r="M28" s="116" t="str">
        <f>'Языковая Матрица'!$C$458</f>
        <v>стяжая и компактифицируя в</v>
      </c>
      <c r="N28" s="21" t="str">
        <f ca="1">INDIRECT("'Лист с данными'!"&amp;ADDRESS(43,$L$1+1))</f>
        <v>524 тысяч 288</v>
      </c>
      <c r="O28" s="120" t="str">
        <f>'Языковая Матрица'!$C332</f>
        <v>Искр</v>
      </c>
      <c r="P28" s="121" t="str">
        <f t="shared" ca="1" si="0"/>
        <v>Спин</v>
      </c>
      <c r="Q28" s="5" t="str">
        <f>'Языковая Матрица'!$C$394</f>
        <v xml:space="preserve"> </v>
      </c>
      <c r="R28" s="87" t="str">
        <f>'Языковая Матрица'!$C407</f>
        <v>8-го</v>
      </c>
      <c r="S28" s="19" t="str">
        <f ca="1">'Языковая Матрица'!$C189&amp;" "&amp;INDIRECT("'Лист с данными'!"&amp;ADDRESS(3,$L$1+1))</f>
        <v>Компакта Абсолютов Сиаматической Реальности Отца ИВО ИВДИВО Суперизвечной Эволюции Метагалактики Фа</v>
      </c>
      <c r="T28" s="20" t="str">
        <f ca="1">INDIRECT("'Лист с данными'!"&amp;ADDRESS(63,$L$1+1))</f>
        <v>524 тысяч 351</v>
      </c>
      <c r="U28" s="73" t="str">
        <f t="shared" si="1"/>
        <v>-й мерности</v>
      </c>
    </row>
    <row r="29" spans="1:21" ht="97.15" x14ac:dyDescent="0.45">
      <c r="A29" s="40" t="str">
        <f>'Языковая Матрица'!$C$394</f>
        <v xml:space="preserve"> </v>
      </c>
      <c r="B29" s="89" t="str">
        <f ca="1">INDIRECT("'Лист с данными'!"&amp;ADDRESS(1,$L$1+1))&amp;'Языковая Матрица'!$C$287</f>
        <v>1-й Архетип</v>
      </c>
      <c r="C29" s="93" t="str">
        <f>'Языковая Матрица'!$C$259</f>
        <v>Абсолютным Суперсубъядерным Синтезом стяжаю</v>
      </c>
      <c r="D29" s="40"/>
      <c r="E29" s="84" t="str">
        <f>'Языковая Матрица'!$C387</f>
        <v>7-й</v>
      </c>
      <c r="F29" s="10" t="str">
        <f ca="1">'Языковая Матрица'!$C169&amp;" "&amp;INDIRECT("'Лист с данными'!"&amp;ADDRESS(3,$L$1+1))</f>
        <v>Компакт Абсолютов Сиаматической Реальности Отца ИВО ИВДИВО Всеизвечной Эволюции Метагалактики Фа</v>
      </c>
      <c r="G29" s="11" t="str">
        <f ca="1">INDIRECT("'Лист с данными'!"&amp;ADDRESS(64,$L$1+1))</f>
        <v>458 тысяч 815</v>
      </c>
      <c r="H29" s="44" t="str">
        <f>'Языковая Матрица'!$C$289</f>
        <v>-й мерности</v>
      </c>
      <c r="I29" s="111" t="str">
        <f>'Языковая Матрица'!$C$451</f>
        <v>стяжая и возжигая в каждом из них</v>
      </c>
      <c r="J29" s="12" t="str">
        <f ca="1">INDIRECT("'Лист с данными'!"&amp;ADDRESS(96,$L$1+1))&amp;" "&amp;'Языковая Матрица'!$C$282</f>
        <v>2 в степени</v>
      </c>
      <c r="K29" s="66" t="str">
        <f ca="1">INDIRECT("'Лист с данными'!"&amp;ADDRESS(84,$L$1+1))</f>
        <v>516 тысяч 099</v>
      </c>
      <c r="L29" s="89" t="str">
        <f>'Языковая Матрица'!$C$283</f>
        <v>-ллионов Капель Абсолютного Огня</v>
      </c>
      <c r="M29" s="117" t="str">
        <f>'Языковая Матрица'!$C$458</f>
        <v>стяжая и компактифицируя в</v>
      </c>
      <c r="N29" s="12" t="str">
        <f ca="1">INDIRECT("'Лист с данными'!"&amp;ADDRESS(44,$L$1+1))</f>
        <v>458 тысяч 752</v>
      </c>
      <c r="O29" s="122" t="str">
        <f>'Языковая Матрица'!$C333</f>
        <v>Точек-Искр</v>
      </c>
      <c r="P29" s="123" t="str">
        <f t="shared" ca="1" si="0"/>
        <v>Спин</v>
      </c>
      <c r="Q29" s="40" t="str">
        <f>'Языковая Матрица'!$C$394</f>
        <v xml:space="preserve"> </v>
      </c>
      <c r="R29" s="84" t="str">
        <f>'Языковая Матрица'!$C408</f>
        <v>7-го</v>
      </c>
      <c r="S29" s="10" t="str">
        <f ca="1">'Языковая Матрица'!$C190&amp;" "&amp;INDIRECT("'Лист с данными'!"&amp;ADDRESS(3,$L$1+1))</f>
        <v>Компакта Абсолютов Сиаматической Реальности Отца ИВО ИВДИВО Всеизвечной Эволюции Метагалактики Фа</v>
      </c>
      <c r="T29" s="11" t="str">
        <f ca="1">INDIRECT("'Лист с данными'!"&amp;ADDRESS(64,$L$1+1))</f>
        <v>458 тысяч 815</v>
      </c>
      <c r="U29" s="65" t="str">
        <f t="shared" si="1"/>
        <v>-й мерности</v>
      </c>
    </row>
    <row r="30" spans="1:21" ht="97.15" x14ac:dyDescent="0.45">
      <c r="A30" s="41" t="str">
        <f>'Языковая Матрица'!$C$394</f>
        <v xml:space="preserve"> </v>
      </c>
      <c r="B30" s="90" t="str">
        <f ca="1">INDIRECT("'Лист с данными'!"&amp;ADDRESS(1,$L$1+1))&amp;'Языковая Матрица'!$C$287</f>
        <v>1-й Архетип</v>
      </c>
      <c r="C30" s="94" t="str">
        <f>'Языковая Матрица'!$C$259</f>
        <v>Абсолютным Суперсубъядерным Синтезом стяжаю</v>
      </c>
      <c r="D30" s="41"/>
      <c r="E30" s="85" t="str">
        <f>'Языковая Матрица'!$C388</f>
        <v>6-й</v>
      </c>
      <c r="F30" s="13" t="str">
        <f ca="1">'Языковая Матрица'!$C170&amp;" "&amp;INDIRECT("'Лист с данными'!"&amp;ADDRESS(3,$L$1+1))</f>
        <v>Компакт Абсолютов Сиаматической Реальности Отца ИВО ИВДИВО Октоизвечной Эволюции Метагалактики Фа</v>
      </c>
      <c r="G30" s="14" t="str">
        <f ca="1">INDIRECT("'Лист с данными'!"&amp;ADDRESS(65,$L$1+1))</f>
        <v>393 тысяч 279</v>
      </c>
      <c r="H30" s="45" t="str">
        <f>'Языковая Матрица'!$C$289</f>
        <v>-й мерности</v>
      </c>
      <c r="I30" s="112" t="str">
        <f>'Языковая Матрица'!$C$451</f>
        <v>стяжая и возжигая в каждом из них</v>
      </c>
      <c r="J30" s="15" t="str">
        <f ca="1">INDIRECT("'Лист с данными'!"&amp;ADDRESS(96,$L$1+1))&amp;" "&amp;'Языковая Матрица'!$C$282</f>
        <v>2 в степени</v>
      </c>
      <c r="K30" s="69" t="str">
        <f ca="1">INDIRECT("'Лист с данными'!"&amp;ADDRESS(85,$L$1+1))</f>
        <v>442 тысяч 371</v>
      </c>
      <c r="L30" s="90" t="str">
        <f>'Языковая Матрица'!$C$283</f>
        <v>-ллионов Капель Абсолютного Огня</v>
      </c>
      <c r="M30" s="118" t="str">
        <f>'Языковая Матрица'!$C$458</f>
        <v>стяжая и компактифицируя в</v>
      </c>
      <c r="N30" s="15" t="str">
        <f ca="1">INDIRECT("'Лист с данными'!"&amp;ADDRESS(45,$L$1+1))</f>
        <v>393 тысяч 216</v>
      </c>
      <c r="O30" s="124" t="str">
        <f>'Языковая Матрица'!$C334</f>
        <v>Точек</v>
      </c>
      <c r="P30" s="125" t="str">
        <f t="shared" ca="1" si="0"/>
        <v>Спин</v>
      </c>
      <c r="Q30" s="41" t="str">
        <f>'Языковая Матрица'!$C$394</f>
        <v xml:space="preserve"> </v>
      </c>
      <c r="R30" s="85" t="str">
        <f>'Языковая Матрица'!$C409</f>
        <v>6-го</v>
      </c>
      <c r="S30" s="13" t="str">
        <f ca="1">'Языковая Матрица'!$C191&amp;" "&amp;INDIRECT("'Лист с данными'!"&amp;ADDRESS(3,$L$1+1))</f>
        <v>Компакта Абсолютов Сиаматической Реальности Отца ИВО ИВДИВО Октоизвечной Эволюции Метагалактики Фа</v>
      </c>
      <c r="T30" s="14" t="str">
        <f ca="1">INDIRECT("'Лист с данными'!"&amp;ADDRESS(65,$L$1+1))</f>
        <v>393 тысяч 279</v>
      </c>
      <c r="U30" s="68" t="str">
        <f t="shared" si="1"/>
        <v>-й мерности</v>
      </c>
    </row>
    <row r="31" spans="1:21" ht="97.5" thickBot="1" x14ac:dyDescent="0.5">
      <c r="A31" s="42" t="str">
        <f>'Языковая Матрица'!$C$394</f>
        <v xml:space="preserve"> </v>
      </c>
      <c r="B31" s="91" t="str">
        <f ca="1">INDIRECT("'Лист с данными'!"&amp;ADDRESS(1,$L$1+1))&amp;'Языковая Матрица'!$C$287</f>
        <v>1-й Архетип</v>
      </c>
      <c r="C31" s="95" t="str">
        <f>'Языковая Матрица'!$C$259</f>
        <v>Абсолютным Суперсубъядерным Синтезом стяжаю</v>
      </c>
      <c r="D31" s="42"/>
      <c r="E31" s="86" t="str">
        <f>'Языковая Матрица'!$C389</f>
        <v>5-й</v>
      </c>
      <c r="F31" s="16" t="str">
        <f ca="1">'Языковая Матрица'!$C171&amp;" "&amp;INDIRECT("'Лист с данными'!"&amp;ADDRESS(3,$L$1+1))</f>
        <v>Компакт Абсолютов Сиаматической Реальности Отца ИВО ИВДИВО Метаизвечной Эволюции Метагалактики Фа</v>
      </c>
      <c r="G31" s="17" t="str">
        <f ca="1">INDIRECT("'Лист с данными'!"&amp;ADDRESS(66,$L$1+1))</f>
        <v>327 тысяч 743</v>
      </c>
      <c r="H31" s="46" t="str">
        <f>'Языковая Матрица'!$C$289</f>
        <v>-й мерности</v>
      </c>
      <c r="I31" s="113" t="str">
        <f>'Языковая Матрица'!$C$451</f>
        <v>стяжая и возжигая в каждом из них</v>
      </c>
      <c r="J31" s="18" t="str">
        <f ca="1">INDIRECT("'Лист с данными'!"&amp;ADDRESS(96,$L$1+1))&amp;" "&amp;'Языковая Матрица'!$C$282</f>
        <v>2 в степени</v>
      </c>
      <c r="K31" s="72" t="str">
        <f ca="1">INDIRECT("'Лист с данными'!"&amp;ADDRESS(86,$L$1+1))</f>
        <v>368 тысяч 643</v>
      </c>
      <c r="L31" s="91" t="str">
        <f>'Языковая Матрица'!$C$283</f>
        <v>-ллионов Капель Абсолютного Огня</v>
      </c>
      <c r="M31" s="119" t="str">
        <f>'Языковая Матрица'!$C$458</f>
        <v>стяжая и компактифицируя в</v>
      </c>
      <c r="N31" s="18" t="str">
        <f ca="1">INDIRECT("'Лист с данными'!"&amp;ADDRESS(46,$L$1+1))</f>
        <v>327 тысяч 680</v>
      </c>
      <c r="O31" s="126" t="str">
        <f>'Языковая Матрица'!$C335</f>
        <v>Элементов</v>
      </c>
      <c r="P31" s="127" t="str">
        <f t="shared" ca="1" si="0"/>
        <v>Спин</v>
      </c>
      <c r="Q31" s="42" t="str">
        <f>'Языковая Матрица'!$C$394</f>
        <v xml:space="preserve"> </v>
      </c>
      <c r="R31" s="86" t="str">
        <f>'Языковая Матрица'!$C410</f>
        <v>5-го</v>
      </c>
      <c r="S31" s="16" t="str">
        <f ca="1">'Языковая Матрица'!$C192&amp;" "&amp;INDIRECT("'Лист с данными'!"&amp;ADDRESS(3,$L$1+1))</f>
        <v>Компакта Абсолютов Сиаматической Реальности Отца ИВО ИВДИВО Метаизвечной Эволюции Метагалактики Фа</v>
      </c>
      <c r="T31" s="17" t="str">
        <f ca="1">INDIRECT("'Лист с данными'!"&amp;ADDRESS(66,$L$1+1))</f>
        <v>327 тысяч 743</v>
      </c>
      <c r="U31" s="71" t="str">
        <f t="shared" si="1"/>
        <v>-й мерности</v>
      </c>
    </row>
    <row r="32" spans="1:21" ht="83.25" x14ac:dyDescent="0.45">
      <c r="A32" s="5" t="str">
        <f>'Языковая Матрица'!$C$394</f>
        <v xml:space="preserve"> </v>
      </c>
      <c r="B32" s="88" t="str">
        <f ca="1">INDIRECT("'Лист с данными'!"&amp;ADDRESS(1,$L$1+1))&amp;'Языковая Матрица'!$C$287</f>
        <v>1-й Архетип</v>
      </c>
      <c r="C32" s="92" t="str">
        <f>'Языковая Матрица'!$C$259</f>
        <v>Абсолютным Суперсубъядерным Синтезом стяжаю</v>
      </c>
      <c r="D32" s="43"/>
      <c r="E32" s="83" t="str">
        <f>'Языковая Матрица'!$C390</f>
        <v>4-й</v>
      </c>
      <c r="F32" s="19" t="str">
        <f ca="1">'Языковая Матрица'!$C172&amp;" "&amp;INDIRECT("'Лист с данными'!"&amp;ADDRESS(3,$L$1+1))</f>
        <v>Компакт Абсолютов Сиаматической Реальности Отца ИВО ИВДИВО Извечной Эволюции Метагалактики Фа</v>
      </c>
      <c r="G32" s="20" t="str">
        <f ca="1">INDIRECT("'Лист с данными'!"&amp;ADDRESS(67,$L$1+1))</f>
        <v>262 тысяч 207</v>
      </c>
      <c r="H32" s="47" t="str">
        <f>'Языковая Матрица'!$C$289</f>
        <v>-й мерности</v>
      </c>
      <c r="I32" s="114" t="str">
        <f>'Языковая Матрица'!$C$451</f>
        <v>стяжая и возжигая в каждом из них</v>
      </c>
      <c r="J32" s="21" t="str">
        <f ca="1">INDIRECT("'Лист с данными'!"&amp;ADDRESS(96,$L$1+1))&amp;" "&amp;'Языковая Матрица'!$C$282</f>
        <v>2 в степени</v>
      </c>
      <c r="K32" s="74" t="str">
        <f ca="1">INDIRECT("'Лист с данными'!"&amp;ADDRESS(87,$L$1+1))</f>
        <v>294 тысяч 915</v>
      </c>
      <c r="L32" s="115" t="str">
        <f>'Языковая Матрица'!$C$283</f>
        <v>-ллионов Капель Абсолютного Огня</v>
      </c>
      <c r="M32" s="116" t="str">
        <f>'Языковая Матрица'!$C$458</f>
        <v>стяжая и компактифицируя в</v>
      </c>
      <c r="N32" s="21" t="str">
        <f ca="1">INDIRECT("'Лист с данными'!"&amp;ADDRESS(47,$L$1+1))</f>
        <v>262 тысяч 144</v>
      </c>
      <c r="O32" s="120" t="str">
        <f>'Языковая Матрица'!$C336</f>
        <v>Молекул</v>
      </c>
      <c r="P32" s="121" t="str">
        <f t="shared" ca="1" si="0"/>
        <v>Спин</v>
      </c>
      <c r="Q32" s="5" t="str">
        <f>'Языковая Матрица'!$C$394</f>
        <v xml:space="preserve"> </v>
      </c>
      <c r="R32" s="87" t="str">
        <f>'Языковая Матрица'!$C411</f>
        <v>4-го</v>
      </c>
      <c r="S32" s="19" t="str">
        <f ca="1">'Языковая Матрица'!$C193&amp;" "&amp;INDIRECT("'Лист с данными'!"&amp;ADDRESS(3,$L$1+1))</f>
        <v>Компакта Абсолютов Сиаматической Реальности Отца ИВО ИВДИВО Извечной Эволюции Метагалактики Фа</v>
      </c>
      <c r="T32" s="20" t="str">
        <f ca="1">INDIRECT("'Лист с данными'!"&amp;ADDRESS(67,$L$1+1))</f>
        <v>262 тысяч 207</v>
      </c>
      <c r="U32" s="73" t="str">
        <f t="shared" si="1"/>
        <v>-й мерности</v>
      </c>
    </row>
    <row r="33" spans="1:21" ht="83.25" x14ac:dyDescent="0.45">
      <c r="A33" s="40" t="str">
        <f>'Языковая Матрица'!$C$394</f>
        <v xml:space="preserve"> </v>
      </c>
      <c r="B33" s="89" t="str">
        <f ca="1">INDIRECT("'Лист с данными'!"&amp;ADDRESS(1,$L$1+1))&amp;'Языковая Матрица'!$C$287</f>
        <v>1-й Архетип</v>
      </c>
      <c r="C33" s="93" t="str">
        <f>'Языковая Матрица'!$C$259</f>
        <v>Абсолютным Суперсубъядерным Синтезом стяжаю</v>
      </c>
      <c r="D33" s="40"/>
      <c r="E33" s="84" t="str">
        <f>'Языковая Матрица'!$C391</f>
        <v>3-й</v>
      </c>
      <c r="F33" s="10" t="str">
        <f ca="1">'Языковая Матрица'!$C173&amp;" "&amp;INDIRECT("'Лист с данными'!"&amp;ADDRESS(3,$L$1+1))</f>
        <v>Компакт Абсолютов Сиаматической Реальности Отца ИВО ИВДИВО Всеединной Эволюции Метагалактики Фа</v>
      </c>
      <c r="G33" s="11" t="str">
        <f ca="1">INDIRECT("'Лист с данными'!"&amp;ADDRESS(68,$L$1+1))</f>
        <v>196 тысяч 671</v>
      </c>
      <c r="H33" s="44" t="str">
        <f>'Языковая Матрица'!$C$289</f>
        <v>-й мерности</v>
      </c>
      <c r="I33" s="111" t="str">
        <f>'Языковая Матрица'!$C$451</f>
        <v>стяжая и возжигая в каждом из них</v>
      </c>
      <c r="J33" s="12" t="str">
        <f ca="1">INDIRECT("'Лист с данными'!"&amp;ADDRESS(96,$L$1+1))&amp;" "&amp;'Языковая Матрица'!$C$282</f>
        <v>2 в степени</v>
      </c>
      <c r="K33" s="66" t="str">
        <f ca="1">INDIRECT("'Лист с данными'!"&amp;ADDRESS(88,$L$1+1))</f>
        <v>221 тысяч 187</v>
      </c>
      <c r="L33" s="89" t="str">
        <f>'Языковая Матрица'!$C$283</f>
        <v>-ллионов Капель Абсолютного Огня</v>
      </c>
      <c r="M33" s="117" t="str">
        <f>'Языковая Матрица'!$C$458</f>
        <v>стяжая и компактифицируя в</v>
      </c>
      <c r="N33" s="12" t="str">
        <f ca="1">INDIRECT("'Лист с данными'!"&amp;ADDRESS(48,$L$1+1))</f>
        <v>196 тысяч 608</v>
      </c>
      <c r="O33" s="122" t="str">
        <f>'Языковая Матрица'!$C337</f>
        <v>Атомов</v>
      </c>
      <c r="P33" s="123" t="str">
        <f t="shared" ca="1" si="0"/>
        <v>Спин</v>
      </c>
      <c r="Q33" s="40" t="str">
        <f>'Языковая Матрица'!$C$394</f>
        <v xml:space="preserve"> </v>
      </c>
      <c r="R33" s="84" t="str">
        <f>'Языковая Матрица'!$C412</f>
        <v>3-го</v>
      </c>
      <c r="S33" s="10" t="str">
        <f ca="1">'Языковая Матрица'!$C194&amp;" "&amp;INDIRECT("'Лист с данными'!"&amp;ADDRESS(3,$L$1+1))</f>
        <v>Компакта Абсолютов Сиаматической Реальности Отца ИВО ИВДИВО Всеединной Эволюции Метагалактики Фа</v>
      </c>
      <c r="T33" s="11" t="str">
        <f ca="1">INDIRECT("'Лист с данными'!"&amp;ADDRESS(68,$L$1+1))</f>
        <v>196 тысяч 671</v>
      </c>
      <c r="U33" s="65" t="str">
        <f t="shared" si="1"/>
        <v>-й мерности</v>
      </c>
    </row>
    <row r="34" spans="1:21" ht="83.25" x14ac:dyDescent="0.45">
      <c r="A34" s="41" t="str">
        <f>'Языковая Матрица'!$C$394</f>
        <v xml:space="preserve"> </v>
      </c>
      <c r="B34" s="90" t="str">
        <f ca="1">INDIRECT("'Лист с данными'!"&amp;ADDRESS(1,$L$1+1))&amp;'Языковая Матрица'!$C$287</f>
        <v>1-й Архетип</v>
      </c>
      <c r="C34" s="94" t="str">
        <f>'Языковая Матрица'!$C$259</f>
        <v>Абсолютным Суперсубъядерным Синтезом стяжаю</v>
      </c>
      <c r="D34" s="41"/>
      <c r="E34" s="85" t="str">
        <f>'Языковая Матрица'!$C392</f>
        <v>2-й</v>
      </c>
      <c r="F34" s="13" t="str">
        <f ca="1">'Языковая Матрица'!$C174&amp;" "&amp;INDIRECT("'Лист с данными'!"&amp;ADDRESS(3,$L$1+1))</f>
        <v>Компакт Абсолютов Сиаматической Реальности Отца ИВО ИВДИВО Октавной Эволюции Метагалактики Фа</v>
      </c>
      <c r="G34" s="14" t="str">
        <f ca="1">INDIRECT("'Лист с данными'!"&amp;ADDRESS(69,$L$1+1))</f>
        <v>131 тысяч 135</v>
      </c>
      <c r="H34" s="45" t="str">
        <f>'Языковая Матрица'!$C$289</f>
        <v>-й мерности</v>
      </c>
      <c r="I34" s="112" t="str">
        <f>'Языковая Матрица'!$C$451</f>
        <v>стяжая и возжигая в каждом из них</v>
      </c>
      <c r="J34" s="15" t="str">
        <f ca="1">INDIRECT("'Лист с данными'!"&amp;ADDRESS(96,$L$1+1))&amp;" "&amp;'Языковая Матрица'!$C$282</f>
        <v>2 в степени</v>
      </c>
      <c r="K34" s="69" t="str">
        <f ca="1">INDIRECT("'Лист с данными'!"&amp;ADDRESS(89,$L$1+1))</f>
        <v>147 тысяч 459</v>
      </c>
      <c r="L34" s="90" t="str">
        <f>'Языковая Матрица'!$C$283</f>
        <v>-ллионов Капель Абсолютного Огня</v>
      </c>
      <c r="M34" s="118" t="str">
        <f>'Языковая Матрица'!$C$458</f>
        <v>стяжая и компактифицируя в</v>
      </c>
      <c r="N34" s="15" t="str">
        <f ca="1">INDIRECT("'Лист с данными'!"&amp;ADDRESS(49,$L$1+1))</f>
        <v>131 тысяч 072</v>
      </c>
      <c r="O34" s="124" t="str">
        <f>'Языковая Матрица'!$C338</f>
        <v>Частиц</v>
      </c>
      <c r="P34" s="125" t="str">
        <f t="shared" ca="1" si="0"/>
        <v>Спин</v>
      </c>
      <c r="Q34" s="41" t="str">
        <f>'Языковая Матрица'!$C$394</f>
        <v xml:space="preserve"> </v>
      </c>
      <c r="R34" s="85" t="str">
        <f>'Языковая Матрица'!$C413</f>
        <v>2-го</v>
      </c>
      <c r="S34" s="13" t="str">
        <f ca="1">'Языковая Матрица'!$C195&amp;" "&amp;INDIRECT("'Лист с данными'!"&amp;ADDRESS(3,$L$1+1))</f>
        <v>Компакта Абсолютов Сиаматической Реальности Отца ИВО ИВДИВО Октавной Эволюции Метагалактики Фа</v>
      </c>
      <c r="T34" s="14" t="str">
        <f ca="1">INDIRECT("'Лист с данными'!"&amp;ADDRESS(69,$L$1+1))</f>
        <v>131 тысяч 135</v>
      </c>
      <c r="U34" s="68" t="str">
        <f t="shared" si="1"/>
        <v>-й мерности</v>
      </c>
    </row>
    <row r="35" spans="1:21" ht="69.75" thickBot="1" x14ac:dyDescent="0.5">
      <c r="A35" s="42" t="str">
        <f>'Языковая Матрица'!$C$394</f>
        <v xml:space="preserve"> </v>
      </c>
      <c r="B35" s="91" t="str">
        <f ca="1">INDIRECT("'Лист с данными'!"&amp;ADDRESS(1,$L$1+1))&amp;'Языковая Матрица'!$C$287</f>
        <v>1-й Архетип</v>
      </c>
      <c r="C35" s="95" t="str">
        <f>'Языковая Матрица'!$C$259</f>
        <v>Абсолютным Суперсубъядерным Синтезом стяжаю</v>
      </c>
      <c r="D35" s="42"/>
      <c r="E35" s="86" t="str">
        <f>'Языковая Матрица'!$C393</f>
        <v>1-й</v>
      </c>
      <c r="F35" s="16" t="str">
        <f ca="1">'Языковая Матрица'!$C175&amp;" "&amp;INDIRECT("'Лист с данными'!"&amp;ADDRESS(3,$L$1+1))</f>
        <v>Компакт Абсолютов Сиаматической Реальности Отца ИВО ИВДИВО Метагалактики Фа</v>
      </c>
      <c r="G35" s="17" t="str">
        <f ca="1">INDIRECT("'Лист с данными'!"&amp;ADDRESS(70,$L$1+1))</f>
        <v>65 тысяч 599</v>
      </c>
      <c r="H35" s="46" t="str">
        <f>'Языковая Матрица'!$C$289</f>
        <v>-й мерности</v>
      </c>
      <c r="I35" s="113" t="str">
        <f>'Языковая Матрица'!$C$451</f>
        <v>стяжая и возжигая в каждом из них</v>
      </c>
      <c r="J35" s="18" t="str">
        <f ca="1">INDIRECT("'Лист с данными'!"&amp;ADDRESS(96,$L$1+1))&amp;" "&amp;'Языковая Матрица'!$C$282</f>
        <v>2 в степени</v>
      </c>
      <c r="K35" s="72" t="str">
        <f ca="1">INDIRECT("'Лист с данными'!"&amp;ADDRESS(90,$L$1+1))</f>
        <v>73 тысяч 731</v>
      </c>
      <c r="L35" s="91" t="str">
        <f>'Языковая Матрица'!$C$283</f>
        <v>-ллионов Капель Абсолютного Огня</v>
      </c>
      <c r="M35" s="119" t="str">
        <f>'Языковая Матрица'!$C$458</f>
        <v>стяжая и компактифицируя в</v>
      </c>
      <c r="N35" s="18" t="str">
        <f ca="1">INDIRECT("'Лист с данными'!"&amp;ADDRESS(50,$L$1+1))</f>
        <v>65 тысяч 536</v>
      </c>
      <c r="O35" s="126" t="str">
        <f>'Языковая Матрица'!$C339</f>
        <v>Спинов</v>
      </c>
      <c r="P35" s="127" t="str">
        <f t="shared" ca="1" si="0"/>
        <v>Спин</v>
      </c>
      <c r="Q35" s="42" t="str">
        <f>'Языковая Матрица'!$C$394</f>
        <v xml:space="preserve"> </v>
      </c>
      <c r="R35" s="86" t="str">
        <f>'Языковая Матрица'!$C414</f>
        <v>1-го</v>
      </c>
      <c r="S35" s="16" t="str">
        <f ca="1">'Языковая Матрица'!$C196&amp;" "&amp;INDIRECT("'Лист с данными'!"&amp;ADDRESS(3,$L$1+1))</f>
        <v>Компакта Абсолютов Сиаматической Реальности Отца ИВО ИВДИВО Метагалактики Фа</v>
      </c>
      <c r="T35" s="17" t="str">
        <f ca="1">INDIRECT("'Лист с данными'!"&amp;ADDRESS(70,$L$1+1))</f>
        <v>65 тысяч 599</v>
      </c>
      <c r="U35" s="71" t="str">
        <f t="shared" si="1"/>
        <v>-й мерности</v>
      </c>
    </row>
    <row r="36" spans="1:21" ht="18" thickBot="1" x14ac:dyDescent="0.5">
      <c r="A36" s="308" t="str">
        <f>'Языковая Матрица'!$C$464</f>
        <v>Возжигаем Эталонный Абсолют каждого у Изначально Вышестоящего Отца (в начале любого стяжания)</v>
      </c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10"/>
    </row>
    <row r="37" spans="1:21" ht="17.649999999999999" x14ac:dyDescent="0.45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59"/>
      <c r="T37" s="59"/>
      <c r="U37" s="59"/>
    </row>
    <row r="38" spans="1:21" ht="15.75" thickBot="1" x14ac:dyDescent="0.5">
      <c r="A38" s="22"/>
      <c r="B38" s="22"/>
      <c r="C38" s="22"/>
      <c r="D38" s="22"/>
      <c r="E38" s="75"/>
      <c r="G38" s="22"/>
      <c r="H38" s="22"/>
      <c r="I38" s="75"/>
      <c r="J38" s="22"/>
      <c r="K38" s="22"/>
      <c r="L38" s="22"/>
      <c r="M38" s="22"/>
      <c r="N38" s="75"/>
      <c r="O38" s="22"/>
      <c r="P38" s="22"/>
      <c r="Q38" s="75"/>
      <c r="R38" s="76"/>
      <c r="S38" s="59"/>
      <c r="T38" s="59"/>
      <c r="U38" s="59"/>
    </row>
    <row r="39" spans="1:21" x14ac:dyDescent="0.45">
      <c r="A39" s="311" t="str">
        <f ca="1">'Языковая Матрица'!$C$70&amp;" "&amp;INDIRECT("'Лист с данными'!"&amp;ADDRESS(30,$L$1+1))&amp;" "&amp;'Языковая Матрица'!$C$465</f>
        <v>Шаг № 2 (ПОСЛЕ стяжания ВСЕХ Абсолютов соответствующего Архетипа)</v>
      </c>
      <c r="B39" s="312"/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3"/>
    </row>
    <row r="40" spans="1:21" x14ac:dyDescent="0.45">
      <c r="A40" s="314"/>
      <c r="B40" s="315"/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6"/>
    </row>
    <row r="41" spans="1:21" x14ac:dyDescent="0.45">
      <c r="A41" s="317" t="str">
        <f ca="1">"Стяжаю 1024-рицу Частей Человека"&amp;" "&amp;INDIRECT("'Лист с данными'!"&amp;ADDRESS(3,$L$1+1))</f>
        <v>Стяжаю 1024-рицу Частей Человека Метагалактики Фа</v>
      </c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9"/>
    </row>
    <row r="42" spans="1:21" x14ac:dyDescent="0.45">
      <c r="A42" s="317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9"/>
    </row>
    <row r="43" spans="1:21" ht="15.75" thickBot="1" x14ac:dyDescent="0.5">
      <c r="A43" s="265" t="str">
        <f>'Языковая Матрица'!$C$472</f>
        <v>(это объём Частей синтезируемых в Физическое Тело каждого явлением Человека)</v>
      </c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7"/>
    </row>
    <row r="44" spans="1:21" ht="17.649999999999999" x14ac:dyDescent="0.45">
      <c r="A44" s="138"/>
      <c r="B44" s="138"/>
      <c r="C44" s="138"/>
      <c r="D44" s="139"/>
      <c r="E44" s="140"/>
      <c r="F44" s="138"/>
      <c r="G44" s="138"/>
      <c r="H44" s="138"/>
      <c r="I44" s="140"/>
      <c r="J44" s="138"/>
      <c r="K44" s="138"/>
      <c r="L44" s="139"/>
      <c r="M44" s="138"/>
      <c r="N44" s="141"/>
      <c r="O44" s="138"/>
      <c r="P44" s="139"/>
      <c r="Q44" s="139"/>
      <c r="R44" s="138"/>
      <c r="S44" s="59"/>
      <c r="T44" s="59"/>
      <c r="U44" s="59"/>
    </row>
    <row r="45" spans="1:21" x14ac:dyDescent="0.45">
      <c r="D45" s="22"/>
      <c r="E45" s="75"/>
      <c r="F45" s="59"/>
      <c r="G45" s="59"/>
      <c r="I45" s="75"/>
      <c r="K45" s="59"/>
      <c r="L45" s="22"/>
      <c r="N45" s="77"/>
      <c r="P45" s="22"/>
      <c r="Q45" s="75"/>
      <c r="R45" s="78"/>
      <c r="S45" s="59"/>
      <c r="T45" s="59"/>
      <c r="U45" s="59"/>
    </row>
    <row r="46" spans="1:21" x14ac:dyDescent="0.45">
      <c r="D46" s="22"/>
      <c r="E46" s="75"/>
      <c r="F46" s="59"/>
      <c r="G46" s="59"/>
      <c r="I46" s="75"/>
      <c r="K46" s="59"/>
      <c r="L46" s="22"/>
      <c r="N46" s="77"/>
      <c r="P46" s="22"/>
      <c r="Q46" s="75"/>
      <c r="R46" s="78"/>
      <c r="S46" s="59"/>
      <c r="T46" s="59"/>
      <c r="U46" s="59"/>
    </row>
    <row r="47" spans="1:21" x14ac:dyDescent="0.45">
      <c r="D47" s="22"/>
      <c r="E47" s="75"/>
      <c r="F47" s="59"/>
      <c r="G47" s="59"/>
      <c r="I47" s="75"/>
      <c r="K47" s="59"/>
      <c r="L47" s="22"/>
      <c r="N47" s="77"/>
      <c r="P47" s="22"/>
      <c r="Q47" s="75"/>
      <c r="R47" s="78"/>
      <c r="S47" s="59"/>
      <c r="T47" s="59"/>
      <c r="U47" s="59"/>
    </row>
    <row r="48" spans="1:21" x14ac:dyDescent="0.45">
      <c r="D48" s="22"/>
      <c r="E48" s="75"/>
      <c r="F48" s="59"/>
      <c r="G48" s="59"/>
      <c r="I48" s="75"/>
      <c r="K48" s="59"/>
      <c r="L48" s="22"/>
      <c r="N48" s="77"/>
      <c r="P48" s="22"/>
      <c r="Q48" s="75"/>
      <c r="R48" s="78"/>
      <c r="S48" s="59"/>
      <c r="T48" s="59"/>
      <c r="U48" s="59"/>
    </row>
    <row r="49" spans="4:21" x14ac:dyDescent="0.45">
      <c r="D49" s="22"/>
      <c r="E49" s="75"/>
      <c r="F49" s="59"/>
      <c r="G49" s="59"/>
      <c r="I49" s="75"/>
      <c r="K49" s="59"/>
      <c r="L49" s="22"/>
      <c r="N49" s="77"/>
      <c r="P49" s="22"/>
      <c r="Q49" s="75"/>
      <c r="R49" s="78"/>
      <c r="S49" s="59"/>
      <c r="T49" s="59"/>
      <c r="U49" s="59"/>
    </row>
    <row r="50" spans="4:21" x14ac:dyDescent="0.45">
      <c r="D50" s="22"/>
      <c r="E50" s="75"/>
      <c r="F50" s="59"/>
      <c r="G50" s="59"/>
      <c r="I50" s="75"/>
      <c r="K50" s="59"/>
      <c r="L50" s="22"/>
      <c r="N50" s="77"/>
      <c r="P50" s="22"/>
      <c r="Q50" s="75"/>
      <c r="R50" s="78"/>
      <c r="S50" s="59"/>
      <c r="T50" s="59"/>
      <c r="U50" s="59"/>
    </row>
    <row r="51" spans="4:21" x14ac:dyDescent="0.45">
      <c r="D51" s="22"/>
      <c r="E51" s="75"/>
      <c r="F51" s="59"/>
      <c r="G51" s="59"/>
      <c r="I51" s="75"/>
      <c r="K51" s="59"/>
      <c r="L51" s="22"/>
      <c r="N51" s="77"/>
      <c r="P51" s="22"/>
      <c r="Q51" s="75"/>
      <c r="R51" s="78"/>
      <c r="S51" s="59"/>
      <c r="T51" s="59"/>
      <c r="U51" s="59"/>
    </row>
    <row r="52" spans="4:21" x14ac:dyDescent="0.45">
      <c r="D52" s="22"/>
      <c r="E52" s="75"/>
      <c r="F52" s="59"/>
      <c r="G52" s="59"/>
      <c r="I52" s="75"/>
      <c r="K52" s="59"/>
      <c r="L52" s="22"/>
      <c r="N52" s="77"/>
      <c r="P52" s="22"/>
      <c r="Q52" s="75"/>
      <c r="R52" s="78"/>
      <c r="S52" s="59"/>
      <c r="T52" s="59"/>
      <c r="U52" s="59"/>
    </row>
    <row r="53" spans="4:21" x14ac:dyDescent="0.45">
      <c r="D53" s="22"/>
      <c r="E53" s="75"/>
      <c r="F53" s="59"/>
      <c r="G53" s="59"/>
      <c r="I53" s="75"/>
      <c r="K53" s="59"/>
      <c r="L53" s="22"/>
      <c r="N53" s="77"/>
      <c r="P53" s="22"/>
      <c r="Q53" s="75"/>
      <c r="R53" s="78"/>
      <c r="S53" s="59"/>
      <c r="T53" s="59"/>
      <c r="U53" s="59"/>
    </row>
    <row r="54" spans="4:21" x14ac:dyDescent="0.45">
      <c r="D54" s="22"/>
      <c r="E54" s="75"/>
      <c r="F54" s="59"/>
      <c r="G54" s="59"/>
      <c r="I54" s="75"/>
      <c r="K54" s="59"/>
      <c r="L54" s="22"/>
      <c r="N54" s="77"/>
      <c r="P54" s="22"/>
      <c r="Q54" s="75"/>
      <c r="R54" s="78"/>
      <c r="S54" s="59"/>
      <c r="T54" s="59"/>
      <c r="U54" s="59"/>
    </row>
    <row r="55" spans="4:21" x14ac:dyDescent="0.45">
      <c r="D55" s="22"/>
      <c r="E55" s="75"/>
      <c r="F55" s="59"/>
      <c r="G55" s="59"/>
      <c r="I55" s="75"/>
      <c r="K55" s="59"/>
      <c r="L55" s="22"/>
      <c r="N55" s="77"/>
      <c r="P55" s="22"/>
      <c r="Q55" s="75"/>
      <c r="R55" s="78"/>
      <c r="S55" s="59"/>
      <c r="T55" s="59"/>
      <c r="U55" s="59"/>
    </row>
    <row r="56" spans="4:21" x14ac:dyDescent="0.45">
      <c r="D56" s="22"/>
      <c r="E56" s="75"/>
      <c r="F56" s="59"/>
      <c r="G56" s="59"/>
      <c r="I56" s="75"/>
      <c r="K56" s="59"/>
      <c r="L56" s="22"/>
      <c r="N56" s="77"/>
      <c r="P56" s="22"/>
      <c r="Q56" s="75"/>
      <c r="R56" s="78"/>
      <c r="S56" s="59"/>
      <c r="T56" s="59"/>
      <c r="U56" s="59"/>
    </row>
    <row r="57" spans="4:21" x14ac:dyDescent="0.45">
      <c r="D57" s="22"/>
      <c r="E57" s="75"/>
      <c r="F57" s="59"/>
      <c r="G57" s="59"/>
      <c r="I57" s="75"/>
      <c r="K57" s="59"/>
      <c r="L57" s="22"/>
      <c r="N57" s="77"/>
      <c r="P57" s="22"/>
      <c r="Q57" s="75"/>
      <c r="R57" s="78"/>
      <c r="S57" s="59"/>
      <c r="T57" s="59"/>
      <c r="U57" s="59"/>
    </row>
    <row r="58" spans="4:21" x14ac:dyDescent="0.45">
      <c r="D58" s="22"/>
      <c r="E58" s="75"/>
      <c r="F58" s="59"/>
      <c r="G58" s="59"/>
      <c r="I58" s="75"/>
      <c r="K58" s="59"/>
      <c r="L58" s="22"/>
      <c r="N58" s="77"/>
      <c r="P58" s="22"/>
      <c r="Q58" s="75"/>
      <c r="R58" s="78"/>
      <c r="S58" s="59"/>
      <c r="T58" s="59"/>
      <c r="U58" s="59"/>
    </row>
    <row r="59" spans="4:21" x14ac:dyDescent="0.45">
      <c r="D59" s="22"/>
      <c r="E59" s="75"/>
      <c r="F59" s="59"/>
      <c r="G59" s="59"/>
      <c r="I59" s="75"/>
      <c r="K59" s="59"/>
      <c r="L59" s="22"/>
      <c r="N59" s="77"/>
      <c r="P59" s="22"/>
      <c r="Q59" s="75"/>
      <c r="R59" s="78"/>
      <c r="S59" s="59"/>
      <c r="T59" s="59"/>
      <c r="U59" s="59"/>
    </row>
    <row r="60" spans="4:21" x14ac:dyDescent="0.45">
      <c r="D60" s="22"/>
      <c r="E60" s="75"/>
      <c r="F60" s="59"/>
      <c r="G60" s="59"/>
      <c r="I60" s="75"/>
      <c r="K60" s="59"/>
      <c r="L60" s="22"/>
      <c r="N60" s="77"/>
      <c r="P60" s="22"/>
      <c r="Q60" s="75"/>
      <c r="R60" s="78"/>
      <c r="S60" s="59"/>
      <c r="T60" s="59"/>
      <c r="U60" s="59"/>
    </row>
    <row r="61" spans="4:21" x14ac:dyDescent="0.45">
      <c r="D61" s="22"/>
      <c r="E61" s="75"/>
      <c r="F61" s="59"/>
      <c r="G61" s="59"/>
      <c r="I61" s="75"/>
      <c r="K61" s="59"/>
      <c r="L61" s="22"/>
      <c r="N61" s="77"/>
      <c r="P61" s="22"/>
      <c r="Q61" s="75"/>
      <c r="R61" s="78"/>
      <c r="S61" s="59"/>
      <c r="T61" s="59"/>
      <c r="U61" s="59"/>
    </row>
    <row r="62" spans="4:21" x14ac:dyDescent="0.45">
      <c r="D62" s="22"/>
      <c r="E62" s="75"/>
      <c r="F62" s="59"/>
      <c r="G62" s="59"/>
      <c r="I62" s="75"/>
      <c r="K62" s="59"/>
      <c r="L62" s="22"/>
      <c r="N62" s="77"/>
      <c r="P62" s="22"/>
      <c r="Q62" s="75"/>
      <c r="R62" s="78"/>
      <c r="S62" s="59"/>
      <c r="T62" s="59"/>
      <c r="U62" s="59"/>
    </row>
    <row r="63" spans="4:21" x14ac:dyDescent="0.45">
      <c r="D63" s="22"/>
      <c r="E63" s="75"/>
      <c r="F63" s="59"/>
      <c r="G63" s="59"/>
      <c r="I63" s="75"/>
      <c r="K63" s="59"/>
      <c r="L63" s="22"/>
      <c r="N63" s="77"/>
      <c r="P63" s="22"/>
      <c r="Q63" s="75"/>
      <c r="R63" s="78"/>
      <c r="S63" s="59"/>
      <c r="T63" s="59"/>
      <c r="U63" s="59"/>
    </row>
    <row r="64" spans="4:21" x14ac:dyDescent="0.45">
      <c r="D64" s="22"/>
      <c r="E64" s="75"/>
      <c r="F64" s="59"/>
      <c r="G64" s="59"/>
      <c r="I64" s="75"/>
      <c r="K64" s="59"/>
      <c r="L64" s="22"/>
      <c r="N64" s="77"/>
      <c r="P64" s="22"/>
      <c r="Q64" s="75"/>
      <c r="R64" s="78"/>
      <c r="S64" s="59"/>
      <c r="T64" s="59"/>
      <c r="U64" s="59"/>
    </row>
    <row r="65" spans="4:21" x14ac:dyDescent="0.45">
      <c r="D65" s="22"/>
      <c r="E65" s="75"/>
      <c r="F65" s="59"/>
      <c r="G65" s="59"/>
      <c r="I65" s="75"/>
      <c r="K65" s="59"/>
      <c r="L65" s="22"/>
      <c r="N65" s="77"/>
      <c r="P65" s="22"/>
      <c r="Q65" s="75"/>
      <c r="R65" s="78"/>
      <c r="S65" s="59"/>
      <c r="T65" s="59"/>
      <c r="U65" s="59"/>
    </row>
    <row r="66" spans="4:21" x14ac:dyDescent="0.45">
      <c r="D66" s="22"/>
      <c r="E66" s="75"/>
      <c r="F66" s="59"/>
      <c r="G66" s="59"/>
      <c r="I66" s="75"/>
      <c r="K66" s="59"/>
      <c r="L66" s="22"/>
      <c r="N66" s="77"/>
      <c r="P66" s="22"/>
      <c r="Q66" s="75"/>
      <c r="R66" s="78"/>
      <c r="S66" s="59"/>
      <c r="T66" s="59"/>
      <c r="U66" s="59"/>
    </row>
    <row r="67" spans="4:21" x14ac:dyDescent="0.45">
      <c r="D67" s="22"/>
      <c r="E67" s="75"/>
      <c r="F67" s="59"/>
      <c r="G67" s="59"/>
      <c r="I67" s="75"/>
      <c r="K67" s="59"/>
      <c r="L67" s="22"/>
      <c r="N67" s="77"/>
      <c r="P67" s="22"/>
      <c r="Q67" s="75"/>
      <c r="R67" s="78"/>
      <c r="S67" s="59"/>
      <c r="T67" s="59"/>
      <c r="U67" s="59"/>
    </row>
    <row r="68" spans="4:21" x14ac:dyDescent="0.45">
      <c r="D68" s="22"/>
      <c r="E68" s="75"/>
      <c r="F68" s="59"/>
      <c r="G68" s="59"/>
      <c r="I68" s="75"/>
      <c r="K68" s="59"/>
      <c r="L68" s="22"/>
      <c r="N68" s="77"/>
      <c r="P68" s="22"/>
      <c r="Q68" s="75"/>
      <c r="R68" s="78"/>
      <c r="S68" s="59"/>
      <c r="T68" s="59"/>
      <c r="U68" s="59"/>
    </row>
    <row r="69" spans="4:21" x14ac:dyDescent="0.45">
      <c r="D69" s="22"/>
      <c r="E69" s="75"/>
      <c r="F69" s="59"/>
      <c r="G69" s="59"/>
      <c r="I69" s="75"/>
      <c r="K69" s="59"/>
      <c r="L69" s="22"/>
      <c r="N69" s="77"/>
      <c r="P69" s="22"/>
      <c r="Q69" s="75"/>
      <c r="R69" s="78"/>
      <c r="S69" s="59"/>
      <c r="T69" s="59"/>
      <c r="U69" s="59"/>
    </row>
    <row r="70" spans="4:21" x14ac:dyDescent="0.45">
      <c r="D70" s="22"/>
      <c r="E70" s="75"/>
      <c r="F70" s="59"/>
      <c r="G70" s="59"/>
      <c r="I70" s="75"/>
      <c r="K70" s="59"/>
      <c r="L70" s="22"/>
      <c r="N70" s="77"/>
      <c r="P70" s="22"/>
      <c r="Q70" s="75"/>
      <c r="R70" s="78"/>
      <c r="S70" s="59"/>
      <c r="T70" s="59"/>
      <c r="U70" s="59"/>
    </row>
    <row r="71" spans="4:21" x14ac:dyDescent="0.45">
      <c r="D71" s="22"/>
      <c r="E71" s="75"/>
      <c r="F71" s="59"/>
      <c r="G71" s="59"/>
      <c r="I71" s="75"/>
      <c r="K71" s="59"/>
      <c r="L71" s="22"/>
      <c r="N71" s="77"/>
      <c r="P71" s="22"/>
      <c r="Q71" s="75"/>
      <c r="R71" s="78"/>
      <c r="S71" s="59"/>
      <c r="T71" s="59"/>
      <c r="U71" s="59"/>
    </row>
    <row r="72" spans="4:21" x14ac:dyDescent="0.45">
      <c r="D72" s="22"/>
      <c r="E72" s="75"/>
      <c r="F72" s="59"/>
      <c r="G72" s="59"/>
      <c r="I72" s="75"/>
      <c r="K72" s="59"/>
      <c r="L72" s="22"/>
      <c r="N72" s="77"/>
      <c r="P72" s="22"/>
      <c r="Q72" s="75"/>
      <c r="R72" s="78"/>
      <c r="S72" s="59"/>
      <c r="T72" s="59"/>
      <c r="U72" s="59"/>
    </row>
    <row r="73" spans="4:21" x14ac:dyDescent="0.45">
      <c r="D73" s="22"/>
      <c r="E73" s="75"/>
      <c r="F73" s="59"/>
      <c r="G73" s="59"/>
      <c r="I73" s="75"/>
      <c r="K73" s="59"/>
      <c r="L73" s="22"/>
      <c r="N73" s="77"/>
      <c r="P73" s="22"/>
      <c r="Q73" s="75"/>
      <c r="R73" s="78"/>
      <c r="S73" s="59"/>
      <c r="T73" s="59"/>
      <c r="U73" s="59"/>
    </row>
    <row r="74" spans="4:21" x14ac:dyDescent="0.45">
      <c r="D74" s="22"/>
      <c r="E74" s="75"/>
      <c r="F74" s="59"/>
      <c r="G74" s="59"/>
      <c r="I74" s="75"/>
      <c r="K74" s="59"/>
      <c r="L74" s="22"/>
      <c r="N74" s="77"/>
      <c r="P74" s="22"/>
      <c r="Q74" s="75"/>
      <c r="R74" s="78"/>
      <c r="S74" s="59"/>
      <c r="T74" s="59"/>
      <c r="U74" s="59"/>
    </row>
    <row r="75" spans="4:21" x14ac:dyDescent="0.45">
      <c r="D75" s="22"/>
      <c r="E75" s="75"/>
      <c r="F75" s="59"/>
      <c r="G75" s="59"/>
      <c r="I75" s="75"/>
      <c r="K75" s="59"/>
      <c r="L75" s="22"/>
      <c r="N75" s="77"/>
      <c r="P75" s="22"/>
      <c r="Q75" s="75"/>
      <c r="R75" s="78"/>
      <c r="S75" s="59"/>
      <c r="T75" s="59"/>
      <c r="U75" s="59"/>
    </row>
    <row r="76" spans="4:21" x14ac:dyDescent="0.45">
      <c r="D76" s="22"/>
      <c r="E76" s="75"/>
      <c r="F76" s="59"/>
      <c r="G76" s="59"/>
      <c r="I76" s="75"/>
      <c r="K76" s="59"/>
      <c r="L76" s="22"/>
      <c r="N76" s="77"/>
      <c r="P76" s="22"/>
      <c r="Q76" s="75"/>
      <c r="R76" s="78"/>
      <c r="S76" s="59"/>
      <c r="T76" s="59"/>
      <c r="U76" s="59"/>
    </row>
    <row r="77" spans="4:21" x14ac:dyDescent="0.45">
      <c r="D77" s="22"/>
      <c r="E77" s="75"/>
      <c r="F77" s="59"/>
      <c r="G77" s="59"/>
      <c r="I77" s="75"/>
      <c r="K77" s="59"/>
      <c r="L77" s="22"/>
      <c r="N77" s="77"/>
      <c r="P77" s="22"/>
      <c r="Q77" s="75"/>
      <c r="R77" s="78"/>
      <c r="S77" s="59"/>
      <c r="T77" s="59"/>
      <c r="U77" s="59"/>
    </row>
    <row r="78" spans="4:21" x14ac:dyDescent="0.45">
      <c r="D78" s="22"/>
      <c r="E78" s="75"/>
      <c r="F78" s="59"/>
      <c r="G78" s="59"/>
      <c r="I78" s="75"/>
      <c r="K78" s="59"/>
      <c r="L78" s="22"/>
      <c r="N78" s="77"/>
      <c r="P78" s="22"/>
      <c r="Q78" s="75"/>
      <c r="R78" s="78"/>
      <c r="S78" s="59"/>
      <c r="T78" s="59"/>
      <c r="U78" s="59"/>
    </row>
    <row r="79" spans="4:21" x14ac:dyDescent="0.45">
      <c r="D79" s="22"/>
      <c r="E79" s="75"/>
      <c r="F79" s="59"/>
      <c r="G79" s="59"/>
      <c r="I79" s="75"/>
      <c r="K79" s="59"/>
      <c r="L79" s="22"/>
      <c r="N79" s="77"/>
      <c r="P79" s="22"/>
      <c r="Q79" s="75"/>
      <c r="R79" s="78"/>
      <c r="S79" s="59"/>
      <c r="T79" s="59"/>
      <c r="U79" s="59"/>
    </row>
    <row r="80" spans="4:21" x14ac:dyDescent="0.45">
      <c r="D80" s="22"/>
      <c r="E80" s="75"/>
      <c r="F80" s="59"/>
      <c r="G80" s="59"/>
      <c r="I80" s="75"/>
      <c r="K80" s="59"/>
      <c r="L80" s="22"/>
      <c r="N80" s="77"/>
      <c r="P80" s="22"/>
      <c r="Q80" s="75"/>
      <c r="R80" s="78"/>
      <c r="S80" s="59"/>
      <c r="T80" s="59"/>
      <c r="U80" s="59"/>
    </row>
    <row r="81" spans="4:21" x14ac:dyDescent="0.45">
      <c r="D81" s="22"/>
      <c r="E81" s="75"/>
      <c r="F81" s="59"/>
      <c r="G81" s="59"/>
      <c r="I81" s="75"/>
      <c r="K81" s="59"/>
      <c r="L81" s="22"/>
      <c r="N81" s="77"/>
      <c r="P81" s="22"/>
      <c r="Q81" s="75"/>
      <c r="R81" s="78"/>
      <c r="S81" s="59"/>
      <c r="T81" s="59"/>
      <c r="U81" s="59"/>
    </row>
    <row r="82" spans="4:21" x14ac:dyDescent="0.45">
      <c r="D82" s="22"/>
      <c r="E82" s="75"/>
      <c r="F82" s="59"/>
      <c r="G82" s="59"/>
      <c r="I82" s="75"/>
      <c r="K82" s="59"/>
      <c r="L82" s="22"/>
      <c r="N82" s="77"/>
      <c r="P82" s="22"/>
      <c r="Q82" s="75"/>
      <c r="R82" s="78"/>
      <c r="S82" s="59"/>
      <c r="T82" s="59"/>
      <c r="U82" s="59"/>
    </row>
    <row r="83" spans="4:21" x14ac:dyDescent="0.45">
      <c r="D83" s="22"/>
      <c r="E83" s="75"/>
      <c r="F83" s="59"/>
      <c r="G83" s="59"/>
      <c r="I83" s="75"/>
      <c r="K83" s="59"/>
      <c r="L83" s="22"/>
      <c r="N83" s="77"/>
      <c r="P83" s="22"/>
      <c r="Q83" s="75"/>
      <c r="R83" s="78"/>
      <c r="S83" s="59"/>
      <c r="T83" s="59"/>
      <c r="U83" s="59"/>
    </row>
    <row r="84" spans="4:21" x14ac:dyDescent="0.45">
      <c r="D84" s="22"/>
      <c r="E84" s="75"/>
      <c r="F84" s="59"/>
      <c r="G84" s="59"/>
      <c r="I84" s="75"/>
      <c r="K84" s="59"/>
      <c r="L84" s="22"/>
      <c r="N84" s="77"/>
      <c r="P84" s="22"/>
      <c r="Q84" s="75"/>
      <c r="R84" s="78"/>
      <c r="S84" s="59"/>
      <c r="T84" s="59"/>
      <c r="U84" s="59"/>
    </row>
    <row r="85" spans="4:21" x14ac:dyDescent="0.45">
      <c r="D85" s="22"/>
      <c r="E85" s="75"/>
      <c r="F85" s="59"/>
      <c r="G85" s="59"/>
      <c r="I85" s="75"/>
      <c r="K85" s="59"/>
      <c r="L85" s="22"/>
      <c r="N85" s="77"/>
      <c r="P85" s="22"/>
      <c r="Q85" s="75"/>
      <c r="R85" s="78"/>
      <c r="S85" s="59"/>
      <c r="T85" s="59"/>
      <c r="U85" s="59"/>
    </row>
    <row r="86" spans="4:21" x14ac:dyDescent="0.45">
      <c r="D86" s="22"/>
      <c r="E86" s="75"/>
      <c r="F86" s="59"/>
      <c r="G86" s="59"/>
      <c r="I86" s="75"/>
      <c r="K86" s="59"/>
      <c r="L86" s="22"/>
      <c r="N86" s="77"/>
      <c r="P86" s="22"/>
      <c r="Q86" s="75"/>
      <c r="R86" s="78"/>
      <c r="S86" s="59"/>
      <c r="T86" s="59"/>
      <c r="U86" s="59"/>
    </row>
    <row r="87" spans="4:21" x14ac:dyDescent="0.45">
      <c r="D87" s="22"/>
      <c r="E87" s="75"/>
      <c r="F87" s="59"/>
      <c r="G87" s="59"/>
      <c r="I87" s="75"/>
      <c r="K87" s="59"/>
      <c r="L87" s="22"/>
      <c r="N87" s="77"/>
      <c r="P87" s="22"/>
      <c r="Q87" s="75"/>
      <c r="R87" s="78"/>
      <c r="S87" s="59"/>
      <c r="T87" s="59"/>
      <c r="U87" s="59"/>
    </row>
    <row r="88" spans="4:21" x14ac:dyDescent="0.45">
      <c r="D88" s="22"/>
      <c r="E88" s="75"/>
      <c r="F88" s="59"/>
      <c r="G88" s="59"/>
      <c r="I88" s="75"/>
      <c r="K88" s="59"/>
      <c r="L88" s="22"/>
      <c r="N88" s="77"/>
      <c r="P88" s="22"/>
      <c r="Q88" s="75"/>
      <c r="R88" s="78"/>
      <c r="S88" s="59"/>
      <c r="T88" s="59"/>
      <c r="U88" s="59"/>
    </row>
    <row r="89" spans="4:21" x14ac:dyDescent="0.45">
      <c r="D89" s="22"/>
      <c r="E89" s="75"/>
      <c r="F89" s="59"/>
      <c r="G89" s="59"/>
      <c r="I89" s="75"/>
      <c r="K89" s="59"/>
      <c r="L89" s="22"/>
      <c r="N89" s="77"/>
      <c r="P89" s="22"/>
      <c r="Q89" s="75"/>
      <c r="R89" s="78"/>
      <c r="S89" s="59"/>
      <c r="T89" s="59"/>
      <c r="U89" s="59"/>
    </row>
    <row r="90" spans="4:21" x14ac:dyDescent="0.45">
      <c r="D90" s="22"/>
      <c r="E90" s="75"/>
      <c r="F90" s="59"/>
      <c r="G90" s="59"/>
      <c r="I90" s="75"/>
      <c r="K90" s="59"/>
      <c r="L90" s="22"/>
      <c r="N90" s="77"/>
      <c r="P90" s="22"/>
      <c r="Q90" s="75"/>
      <c r="R90" s="78"/>
      <c r="S90" s="59"/>
      <c r="T90" s="59"/>
      <c r="U90" s="59"/>
    </row>
    <row r="91" spans="4:21" x14ac:dyDescent="0.45">
      <c r="D91" s="22"/>
      <c r="E91" s="75"/>
      <c r="F91" s="59"/>
      <c r="G91" s="59"/>
      <c r="I91" s="75"/>
      <c r="K91" s="59"/>
      <c r="L91" s="22"/>
      <c r="N91" s="77"/>
      <c r="P91" s="22"/>
      <c r="Q91" s="75"/>
      <c r="R91" s="78"/>
      <c r="S91" s="59"/>
      <c r="T91" s="59"/>
      <c r="U91" s="59"/>
    </row>
    <row r="92" spans="4:21" x14ac:dyDescent="0.45">
      <c r="D92" s="22"/>
      <c r="E92" s="75"/>
      <c r="F92" s="59"/>
      <c r="G92" s="59"/>
      <c r="I92" s="75"/>
      <c r="K92" s="59"/>
      <c r="L92" s="22"/>
      <c r="N92" s="77"/>
      <c r="P92" s="22"/>
      <c r="Q92" s="75"/>
      <c r="R92" s="78"/>
      <c r="S92" s="59"/>
      <c r="T92" s="59"/>
      <c r="U92" s="59"/>
    </row>
    <row r="93" spans="4:21" x14ac:dyDescent="0.45">
      <c r="D93" s="22"/>
      <c r="E93" s="75"/>
      <c r="F93" s="59"/>
      <c r="G93" s="59"/>
      <c r="I93" s="75"/>
      <c r="K93" s="59"/>
      <c r="L93" s="22"/>
      <c r="N93" s="77"/>
      <c r="P93" s="22"/>
      <c r="Q93" s="75"/>
      <c r="R93" s="78"/>
      <c r="S93" s="59"/>
      <c r="T93" s="59"/>
      <c r="U93" s="59"/>
    </row>
    <row r="94" spans="4:21" x14ac:dyDescent="0.45">
      <c r="D94" s="22"/>
      <c r="E94" s="75"/>
      <c r="F94" s="59"/>
      <c r="G94" s="59"/>
      <c r="I94" s="75"/>
      <c r="K94" s="59"/>
      <c r="L94" s="22"/>
      <c r="N94" s="77"/>
      <c r="P94" s="22"/>
      <c r="Q94" s="75"/>
      <c r="R94" s="78"/>
      <c r="S94" s="59"/>
      <c r="T94" s="59"/>
      <c r="U94" s="59"/>
    </row>
    <row r="95" spans="4:21" x14ac:dyDescent="0.45">
      <c r="D95" s="22"/>
      <c r="E95" s="75"/>
      <c r="F95" s="59"/>
      <c r="G95" s="59"/>
      <c r="I95" s="75"/>
      <c r="K95" s="59"/>
      <c r="L95" s="22"/>
      <c r="N95" s="77"/>
      <c r="P95" s="22"/>
      <c r="Q95" s="75"/>
      <c r="R95" s="78"/>
      <c r="S95" s="59"/>
      <c r="T95" s="59"/>
      <c r="U95" s="59"/>
    </row>
    <row r="96" spans="4:21" x14ac:dyDescent="0.45">
      <c r="D96" s="22"/>
      <c r="E96" s="75"/>
      <c r="F96" s="59"/>
      <c r="G96" s="59"/>
      <c r="I96" s="75"/>
      <c r="K96" s="59"/>
      <c r="L96" s="22"/>
      <c r="N96" s="77"/>
      <c r="P96" s="22"/>
      <c r="Q96" s="75"/>
      <c r="R96" s="78"/>
      <c r="S96" s="59"/>
      <c r="T96" s="59"/>
      <c r="U96" s="59"/>
    </row>
    <row r="97" spans="4:21" x14ac:dyDescent="0.45">
      <c r="D97" s="22"/>
      <c r="E97" s="75"/>
      <c r="F97" s="59"/>
      <c r="G97" s="59"/>
      <c r="I97" s="75"/>
      <c r="K97" s="59"/>
      <c r="L97" s="22"/>
      <c r="N97" s="77"/>
      <c r="P97" s="22"/>
      <c r="Q97" s="75"/>
      <c r="R97" s="78"/>
      <c r="S97" s="59"/>
      <c r="T97" s="59"/>
      <c r="U97" s="59"/>
    </row>
    <row r="98" spans="4:21" x14ac:dyDescent="0.45">
      <c r="D98" s="22"/>
      <c r="E98" s="75"/>
      <c r="F98" s="59"/>
      <c r="G98" s="59"/>
      <c r="I98" s="75"/>
      <c r="K98" s="59"/>
      <c r="L98" s="22"/>
      <c r="N98" s="77"/>
      <c r="P98" s="22"/>
      <c r="Q98" s="75"/>
      <c r="R98" s="78"/>
      <c r="S98" s="59"/>
      <c r="T98" s="59"/>
      <c r="U98" s="59"/>
    </row>
    <row r="99" spans="4:21" x14ac:dyDescent="0.45">
      <c r="D99" s="22"/>
      <c r="E99" s="75"/>
      <c r="F99" s="59"/>
      <c r="G99" s="59"/>
      <c r="I99" s="75"/>
      <c r="K99" s="59"/>
      <c r="L99" s="22"/>
      <c r="N99" s="77"/>
      <c r="P99" s="22"/>
      <c r="Q99" s="75"/>
      <c r="R99" s="78"/>
      <c r="S99" s="59"/>
      <c r="T99" s="59"/>
      <c r="U99" s="59"/>
    </row>
    <row r="100" spans="4:21" x14ac:dyDescent="0.45">
      <c r="D100" s="22"/>
      <c r="E100" s="75"/>
      <c r="F100" s="59"/>
      <c r="G100" s="59"/>
      <c r="I100" s="75"/>
      <c r="K100" s="59"/>
      <c r="L100" s="22"/>
      <c r="N100" s="77"/>
      <c r="P100" s="22"/>
      <c r="Q100" s="75"/>
      <c r="R100" s="78"/>
      <c r="S100" s="59"/>
      <c r="T100" s="59"/>
      <c r="U100" s="59"/>
    </row>
    <row r="101" spans="4:21" x14ac:dyDescent="0.45">
      <c r="D101" s="22"/>
      <c r="E101" s="75"/>
      <c r="F101" s="59"/>
      <c r="G101" s="59"/>
      <c r="I101" s="75"/>
      <c r="K101" s="59"/>
      <c r="L101" s="22"/>
      <c r="N101" s="77"/>
      <c r="P101" s="22"/>
      <c r="Q101" s="75"/>
      <c r="R101" s="78"/>
      <c r="S101" s="59"/>
      <c r="T101" s="59"/>
      <c r="U101" s="59"/>
    </row>
    <row r="102" spans="4:21" x14ac:dyDescent="0.45">
      <c r="D102" s="22"/>
      <c r="E102" s="75"/>
      <c r="F102" s="59"/>
      <c r="G102" s="59"/>
      <c r="I102" s="75"/>
      <c r="K102" s="59"/>
      <c r="L102" s="22"/>
      <c r="N102" s="77"/>
      <c r="P102" s="22"/>
      <c r="Q102" s="75"/>
      <c r="R102" s="78"/>
      <c r="S102" s="59"/>
      <c r="T102" s="59"/>
      <c r="U102" s="59"/>
    </row>
    <row r="103" spans="4:21" x14ac:dyDescent="0.45">
      <c r="D103" s="22"/>
      <c r="E103" s="75"/>
      <c r="F103" s="59"/>
      <c r="G103" s="59"/>
      <c r="I103" s="75"/>
      <c r="K103" s="59"/>
      <c r="L103" s="22"/>
      <c r="N103" s="77"/>
      <c r="P103" s="22"/>
      <c r="Q103" s="75"/>
      <c r="R103" s="78"/>
      <c r="S103" s="59"/>
      <c r="T103" s="59"/>
      <c r="U103" s="59"/>
    </row>
    <row r="104" spans="4:21" x14ac:dyDescent="0.45">
      <c r="D104" s="22"/>
      <c r="E104" s="75"/>
      <c r="F104" s="59"/>
      <c r="G104" s="59"/>
      <c r="I104" s="75"/>
      <c r="K104" s="59"/>
      <c r="L104" s="22"/>
      <c r="N104" s="77"/>
      <c r="P104" s="22"/>
      <c r="Q104" s="75"/>
      <c r="R104" s="78"/>
      <c r="S104" s="59"/>
      <c r="T104" s="59"/>
      <c r="U104" s="59"/>
    </row>
    <row r="105" spans="4:21" x14ac:dyDescent="0.45">
      <c r="D105" s="22"/>
      <c r="E105" s="75"/>
      <c r="F105" s="59"/>
      <c r="G105" s="59"/>
      <c r="I105" s="75"/>
      <c r="K105" s="59"/>
      <c r="L105" s="22"/>
      <c r="N105" s="77"/>
      <c r="P105" s="22"/>
      <c r="Q105" s="75"/>
      <c r="R105" s="78"/>
      <c r="S105" s="59"/>
      <c r="T105" s="59"/>
      <c r="U105" s="59"/>
    </row>
    <row r="106" spans="4:21" x14ac:dyDescent="0.45">
      <c r="D106" s="22"/>
      <c r="E106" s="75"/>
      <c r="F106" s="59"/>
      <c r="G106" s="59"/>
      <c r="I106" s="75"/>
      <c r="K106" s="59"/>
      <c r="L106" s="22"/>
      <c r="N106" s="77"/>
      <c r="P106" s="22"/>
      <c r="Q106" s="75"/>
      <c r="R106" s="78"/>
      <c r="S106" s="59"/>
      <c r="T106" s="59"/>
      <c r="U106" s="59"/>
    </row>
    <row r="107" spans="4:21" x14ac:dyDescent="0.45">
      <c r="D107" s="22"/>
      <c r="E107" s="75"/>
      <c r="F107" s="59"/>
      <c r="G107" s="59"/>
      <c r="I107" s="75"/>
      <c r="K107" s="59"/>
      <c r="L107" s="22"/>
      <c r="N107" s="77"/>
      <c r="P107" s="22"/>
      <c r="Q107" s="75"/>
      <c r="R107" s="78"/>
      <c r="S107" s="59"/>
      <c r="T107" s="59"/>
      <c r="U107" s="59"/>
    </row>
    <row r="108" spans="4:21" x14ac:dyDescent="0.45">
      <c r="D108" s="22"/>
      <c r="E108" s="75"/>
      <c r="F108" s="59"/>
      <c r="G108" s="59"/>
      <c r="I108" s="75"/>
      <c r="K108" s="59"/>
      <c r="L108" s="22"/>
      <c r="N108" s="77"/>
      <c r="P108" s="22"/>
      <c r="Q108" s="75"/>
      <c r="R108" s="78"/>
      <c r="S108" s="59"/>
      <c r="T108" s="59"/>
      <c r="U108" s="59"/>
    </row>
    <row r="109" spans="4:21" x14ac:dyDescent="0.45">
      <c r="D109" s="22"/>
      <c r="E109" s="75"/>
      <c r="F109" s="59"/>
      <c r="G109" s="59"/>
      <c r="I109" s="75"/>
      <c r="K109" s="59"/>
      <c r="L109" s="22"/>
      <c r="N109" s="77"/>
      <c r="P109" s="22"/>
      <c r="Q109" s="75"/>
      <c r="R109" s="78"/>
      <c r="S109" s="59"/>
      <c r="T109" s="59"/>
      <c r="U109" s="59"/>
    </row>
    <row r="110" spans="4:21" x14ac:dyDescent="0.45">
      <c r="D110" s="22"/>
      <c r="E110" s="75"/>
      <c r="F110" s="59"/>
      <c r="G110" s="59"/>
      <c r="I110" s="75"/>
      <c r="K110" s="59"/>
      <c r="L110" s="22"/>
      <c r="N110" s="77"/>
      <c r="P110" s="22"/>
      <c r="Q110" s="75"/>
      <c r="R110" s="78"/>
      <c r="S110" s="59"/>
      <c r="T110" s="59"/>
      <c r="U110" s="59"/>
    </row>
    <row r="111" spans="4:21" x14ac:dyDescent="0.45">
      <c r="D111" s="22"/>
      <c r="E111" s="75"/>
      <c r="F111" s="59"/>
      <c r="G111" s="59"/>
      <c r="I111" s="75"/>
      <c r="K111" s="59"/>
      <c r="L111" s="22"/>
      <c r="N111" s="77"/>
      <c r="P111" s="22"/>
      <c r="Q111" s="75"/>
      <c r="R111" s="78"/>
      <c r="S111" s="59"/>
      <c r="T111" s="59"/>
      <c r="U111" s="59"/>
    </row>
    <row r="112" spans="4:21" x14ac:dyDescent="0.45">
      <c r="D112" s="22"/>
      <c r="E112" s="75"/>
      <c r="F112" s="59"/>
      <c r="G112" s="59"/>
      <c r="I112" s="75"/>
      <c r="K112" s="59"/>
      <c r="L112" s="22"/>
      <c r="N112" s="77"/>
      <c r="P112" s="22"/>
      <c r="Q112" s="75"/>
      <c r="R112" s="78"/>
      <c r="S112" s="59"/>
      <c r="T112" s="59"/>
      <c r="U112" s="59"/>
    </row>
    <row r="113" spans="4:21" x14ac:dyDescent="0.45">
      <c r="D113" s="22"/>
      <c r="E113" s="75"/>
      <c r="F113" s="59"/>
      <c r="G113" s="59"/>
      <c r="I113" s="75"/>
      <c r="K113" s="59"/>
      <c r="L113" s="22"/>
      <c r="N113" s="77"/>
      <c r="P113" s="22"/>
      <c r="Q113" s="75"/>
      <c r="R113" s="78"/>
      <c r="S113" s="59"/>
      <c r="T113" s="59"/>
      <c r="U113" s="59"/>
    </row>
    <row r="114" spans="4:21" x14ac:dyDescent="0.45">
      <c r="D114" s="22"/>
      <c r="E114" s="75"/>
      <c r="F114" s="59"/>
      <c r="G114" s="59"/>
      <c r="I114" s="75"/>
      <c r="K114" s="59"/>
      <c r="L114" s="22"/>
      <c r="N114" s="77"/>
      <c r="P114" s="22"/>
      <c r="Q114" s="75"/>
      <c r="R114" s="78"/>
      <c r="S114" s="59"/>
      <c r="T114" s="59"/>
      <c r="U114" s="59"/>
    </row>
    <row r="115" spans="4:21" x14ac:dyDescent="0.45">
      <c r="D115" s="22"/>
      <c r="E115" s="75"/>
      <c r="F115" s="59"/>
      <c r="G115" s="59"/>
      <c r="I115" s="75"/>
      <c r="K115" s="59"/>
      <c r="L115" s="22"/>
      <c r="N115" s="77"/>
      <c r="P115" s="22"/>
      <c r="Q115" s="75"/>
      <c r="R115" s="78"/>
      <c r="S115" s="59"/>
      <c r="T115" s="59"/>
      <c r="U115" s="59"/>
    </row>
    <row r="116" spans="4:21" x14ac:dyDescent="0.45">
      <c r="D116" s="22"/>
      <c r="E116" s="75"/>
      <c r="F116" s="59"/>
      <c r="G116" s="59"/>
      <c r="I116" s="75"/>
      <c r="K116" s="59"/>
      <c r="L116" s="22"/>
      <c r="N116" s="77"/>
      <c r="P116" s="22"/>
      <c r="Q116" s="75"/>
      <c r="R116" s="78"/>
      <c r="S116" s="59"/>
      <c r="T116" s="59"/>
      <c r="U116" s="59"/>
    </row>
    <row r="117" spans="4:21" x14ac:dyDescent="0.45">
      <c r="D117" s="22"/>
      <c r="E117" s="75"/>
      <c r="F117" s="59"/>
      <c r="G117" s="59"/>
      <c r="I117" s="75"/>
      <c r="K117" s="59"/>
      <c r="L117" s="22"/>
      <c r="N117" s="77"/>
      <c r="P117" s="22"/>
      <c r="Q117" s="75"/>
      <c r="R117" s="78"/>
      <c r="S117" s="59"/>
      <c r="T117" s="59"/>
      <c r="U117" s="59"/>
    </row>
    <row r="118" spans="4:21" x14ac:dyDescent="0.45">
      <c r="D118" s="22"/>
      <c r="E118" s="75"/>
      <c r="F118" s="59"/>
      <c r="G118" s="59"/>
      <c r="I118" s="75"/>
      <c r="K118" s="59"/>
      <c r="L118" s="22"/>
      <c r="N118" s="77"/>
      <c r="P118" s="22"/>
      <c r="Q118" s="75"/>
      <c r="R118" s="78"/>
      <c r="S118" s="59"/>
      <c r="T118" s="59"/>
      <c r="U118" s="59"/>
    </row>
    <row r="119" spans="4:21" x14ac:dyDescent="0.45">
      <c r="D119" s="22"/>
      <c r="E119" s="75"/>
      <c r="F119" s="59"/>
      <c r="G119" s="59"/>
      <c r="I119" s="75"/>
      <c r="K119" s="59"/>
      <c r="L119" s="22"/>
      <c r="N119" s="77"/>
      <c r="P119" s="22"/>
      <c r="Q119" s="75"/>
      <c r="R119" s="78"/>
      <c r="S119" s="59"/>
      <c r="T119" s="59"/>
      <c r="U119" s="59"/>
    </row>
    <row r="120" spans="4:21" x14ac:dyDescent="0.45">
      <c r="D120" s="22"/>
      <c r="E120" s="75"/>
      <c r="F120" s="59"/>
      <c r="G120" s="59"/>
      <c r="I120" s="75"/>
      <c r="K120" s="59"/>
      <c r="L120" s="22"/>
      <c r="N120" s="77"/>
      <c r="P120" s="22"/>
      <c r="Q120" s="75"/>
      <c r="R120" s="78"/>
      <c r="S120" s="59"/>
      <c r="T120" s="59"/>
      <c r="U120" s="59"/>
    </row>
    <row r="121" spans="4:21" x14ac:dyDescent="0.45">
      <c r="D121" s="22"/>
      <c r="E121" s="75"/>
      <c r="F121" s="59"/>
      <c r="G121" s="59"/>
      <c r="I121" s="75"/>
      <c r="K121" s="59"/>
      <c r="L121" s="22"/>
      <c r="N121" s="77"/>
      <c r="P121" s="22"/>
      <c r="Q121" s="75"/>
      <c r="R121" s="78"/>
      <c r="S121" s="59"/>
      <c r="T121" s="59"/>
      <c r="U121" s="59"/>
    </row>
    <row r="122" spans="4:21" x14ac:dyDescent="0.45">
      <c r="D122" s="22"/>
      <c r="E122" s="75"/>
      <c r="F122" s="59"/>
      <c r="G122" s="59"/>
      <c r="I122" s="75"/>
      <c r="K122" s="59"/>
      <c r="L122" s="22"/>
      <c r="N122" s="77"/>
      <c r="P122" s="22"/>
      <c r="Q122" s="75"/>
      <c r="R122" s="78"/>
      <c r="S122" s="59"/>
      <c r="T122" s="59"/>
      <c r="U122" s="59"/>
    </row>
    <row r="123" spans="4:21" x14ac:dyDescent="0.45">
      <c r="D123" s="22"/>
      <c r="E123" s="75"/>
      <c r="F123" s="59"/>
      <c r="G123" s="59"/>
      <c r="I123" s="75"/>
      <c r="K123" s="59"/>
      <c r="L123" s="22"/>
      <c r="N123" s="77"/>
      <c r="P123" s="22"/>
      <c r="Q123" s="75"/>
      <c r="R123" s="78"/>
      <c r="S123" s="59"/>
      <c r="T123" s="59"/>
      <c r="U123" s="59"/>
    </row>
    <row r="124" spans="4:21" x14ac:dyDescent="0.45">
      <c r="D124" s="22"/>
      <c r="E124" s="75"/>
      <c r="F124" s="59"/>
      <c r="G124" s="59"/>
      <c r="I124" s="75"/>
      <c r="K124" s="59"/>
      <c r="L124" s="22"/>
      <c r="N124" s="77"/>
      <c r="P124" s="22"/>
      <c r="Q124" s="75"/>
      <c r="R124" s="78"/>
      <c r="S124" s="59"/>
      <c r="T124" s="59"/>
      <c r="U124" s="59"/>
    </row>
    <row r="125" spans="4:21" x14ac:dyDescent="0.45">
      <c r="D125" s="22"/>
      <c r="E125" s="75"/>
      <c r="F125" s="59"/>
      <c r="G125" s="59"/>
      <c r="I125" s="75"/>
      <c r="K125" s="59"/>
      <c r="L125" s="22"/>
      <c r="N125" s="77"/>
      <c r="P125" s="22"/>
      <c r="Q125" s="75"/>
      <c r="R125" s="78"/>
      <c r="S125" s="59"/>
      <c r="T125" s="59"/>
      <c r="U125" s="59"/>
    </row>
    <row r="126" spans="4:21" x14ac:dyDescent="0.45">
      <c r="D126" s="22"/>
      <c r="E126" s="75"/>
      <c r="F126" s="59"/>
      <c r="G126" s="59"/>
      <c r="I126" s="75"/>
      <c r="K126" s="59"/>
      <c r="L126" s="22"/>
      <c r="N126" s="77"/>
      <c r="P126" s="22"/>
      <c r="Q126" s="75"/>
      <c r="R126" s="78"/>
      <c r="S126" s="59"/>
      <c r="T126" s="59"/>
      <c r="U126" s="59"/>
    </row>
    <row r="127" spans="4:21" x14ac:dyDescent="0.45">
      <c r="D127" s="22"/>
      <c r="E127" s="75"/>
      <c r="F127" s="59"/>
      <c r="G127" s="59"/>
      <c r="I127" s="75"/>
      <c r="K127" s="59"/>
      <c r="L127" s="22"/>
      <c r="N127" s="77"/>
      <c r="P127" s="22"/>
      <c r="Q127" s="75"/>
      <c r="R127" s="78"/>
      <c r="S127" s="59"/>
      <c r="T127" s="59"/>
      <c r="U127" s="59"/>
    </row>
    <row r="128" spans="4:21" x14ac:dyDescent="0.45">
      <c r="D128" s="22"/>
      <c r="E128" s="75"/>
      <c r="F128" s="59"/>
      <c r="G128" s="59"/>
      <c r="I128" s="75"/>
      <c r="K128" s="59"/>
      <c r="L128" s="22"/>
      <c r="N128" s="77"/>
      <c r="P128" s="22"/>
      <c r="Q128" s="75"/>
      <c r="R128" s="78"/>
      <c r="S128" s="59"/>
      <c r="T128" s="59"/>
      <c r="U128" s="59"/>
    </row>
    <row r="129" spans="4:21" x14ac:dyDescent="0.45">
      <c r="D129" s="22"/>
      <c r="E129" s="75"/>
      <c r="F129" s="59"/>
      <c r="G129" s="59"/>
      <c r="I129" s="75"/>
      <c r="K129" s="59"/>
      <c r="L129" s="22"/>
      <c r="N129" s="77"/>
      <c r="P129" s="22"/>
      <c r="Q129" s="75"/>
      <c r="R129" s="78"/>
      <c r="S129" s="59"/>
      <c r="T129" s="59"/>
      <c r="U129" s="59"/>
    </row>
    <row r="130" spans="4:21" x14ac:dyDescent="0.45">
      <c r="D130" s="22"/>
      <c r="E130" s="75"/>
      <c r="F130" s="59"/>
      <c r="G130" s="59"/>
      <c r="I130" s="75"/>
      <c r="K130" s="59"/>
      <c r="L130" s="22"/>
      <c r="N130" s="77"/>
      <c r="P130" s="22"/>
      <c r="Q130" s="75"/>
      <c r="R130" s="78"/>
      <c r="S130" s="59"/>
      <c r="T130" s="59"/>
      <c r="U130" s="59"/>
    </row>
    <row r="131" spans="4:21" x14ac:dyDescent="0.45">
      <c r="D131" s="22"/>
      <c r="E131" s="75"/>
      <c r="F131" s="59"/>
      <c r="G131" s="59"/>
      <c r="I131" s="75"/>
      <c r="K131" s="59"/>
      <c r="L131" s="22"/>
      <c r="N131" s="77"/>
      <c r="P131" s="22"/>
      <c r="Q131" s="75"/>
      <c r="R131" s="78"/>
      <c r="S131" s="59"/>
      <c r="T131" s="59"/>
      <c r="U131" s="59"/>
    </row>
    <row r="132" spans="4:21" x14ac:dyDescent="0.45">
      <c r="D132" s="22"/>
      <c r="E132" s="75"/>
      <c r="F132" s="59"/>
      <c r="G132" s="59"/>
      <c r="I132" s="75"/>
      <c r="K132" s="59"/>
      <c r="L132" s="22"/>
      <c r="N132" s="77"/>
      <c r="P132" s="22"/>
      <c r="Q132" s="75"/>
      <c r="R132" s="78"/>
      <c r="S132" s="59"/>
      <c r="T132" s="59"/>
      <c r="U132" s="59"/>
    </row>
    <row r="133" spans="4:21" x14ac:dyDescent="0.45">
      <c r="D133" s="22"/>
      <c r="E133" s="75"/>
      <c r="F133" s="59"/>
      <c r="G133" s="59"/>
      <c r="I133" s="75"/>
      <c r="K133" s="59"/>
      <c r="L133" s="22"/>
      <c r="N133" s="77"/>
      <c r="P133" s="22"/>
      <c r="Q133" s="75"/>
      <c r="R133" s="78"/>
      <c r="S133" s="59"/>
      <c r="T133" s="59"/>
      <c r="U133" s="59"/>
    </row>
    <row r="134" spans="4:21" x14ac:dyDescent="0.45">
      <c r="D134" s="22"/>
      <c r="E134" s="75"/>
      <c r="F134" s="59"/>
      <c r="G134" s="59"/>
      <c r="I134" s="75"/>
      <c r="K134" s="59"/>
      <c r="L134" s="22"/>
      <c r="N134" s="77"/>
      <c r="P134" s="22"/>
      <c r="Q134" s="75"/>
      <c r="R134" s="78"/>
      <c r="S134" s="59"/>
      <c r="T134" s="59"/>
      <c r="U134" s="59"/>
    </row>
    <row r="135" spans="4:21" x14ac:dyDescent="0.45">
      <c r="D135" s="22"/>
      <c r="E135" s="75"/>
      <c r="F135" s="59"/>
      <c r="G135" s="59"/>
      <c r="I135" s="75"/>
      <c r="K135" s="59"/>
      <c r="L135" s="22"/>
      <c r="N135" s="77"/>
      <c r="P135" s="22"/>
      <c r="Q135" s="75"/>
      <c r="R135" s="78"/>
      <c r="S135" s="59"/>
      <c r="T135" s="59"/>
      <c r="U135" s="59"/>
    </row>
    <row r="136" spans="4:21" x14ac:dyDescent="0.45">
      <c r="D136" s="22"/>
      <c r="E136" s="75"/>
      <c r="F136" s="59"/>
      <c r="G136" s="59"/>
      <c r="I136" s="75"/>
      <c r="K136" s="59"/>
      <c r="L136" s="22"/>
      <c r="N136" s="77"/>
      <c r="P136" s="22"/>
      <c r="Q136" s="75"/>
      <c r="R136" s="78"/>
      <c r="S136" s="59"/>
      <c r="T136" s="59"/>
      <c r="U136" s="59"/>
    </row>
    <row r="137" spans="4:21" x14ac:dyDescent="0.45">
      <c r="D137" s="22"/>
      <c r="E137" s="75"/>
      <c r="F137" s="59"/>
      <c r="G137" s="59"/>
      <c r="I137" s="75"/>
      <c r="K137" s="59"/>
      <c r="L137" s="22"/>
      <c r="N137" s="77"/>
      <c r="P137" s="22"/>
      <c r="Q137" s="75"/>
      <c r="R137" s="78"/>
      <c r="S137" s="59"/>
      <c r="T137" s="59"/>
      <c r="U137" s="59"/>
    </row>
    <row r="138" spans="4:21" x14ac:dyDescent="0.45">
      <c r="D138" s="22"/>
      <c r="E138" s="75"/>
      <c r="F138" s="59"/>
      <c r="G138" s="59"/>
      <c r="I138" s="75"/>
      <c r="K138" s="59"/>
      <c r="L138" s="22"/>
      <c r="N138" s="77"/>
      <c r="P138" s="22"/>
      <c r="Q138" s="75"/>
      <c r="R138" s="78"/>
      <c r="S138" s="59"/>
      <c r="T138" s="59"/>
      <c r="U138" s="59"/>
    </row>
    <row r="139" spans="4:21" x14ac:dyDescent="0.45">
      <c r="D139" s="22"/>
      <c r="E139" s="75"/>
      <c r="F139" s="59"/>
      <c r="G139" s="59"/>
      <c r="I139" s="75"/>
      <c r="K139" s="59"/>
      <c r="L139" s="22"/>
      <c r="N139" s="77"/>
      <c r="P139" s="22"/>
      <c r="Q139" s="75"/>
      <c r="R139" s="78"/>
      <c r="S139" s="59"/>
      <c r="T139" s="59"/>
      <c r="U139" s="59"/>
    </row>
    <row r="140" spans="4:21" x14ac:dyDescent="0.45">
      <c r="D140" s="22"/>
      <c r="E140" s="75"/>
      <c r="F140" s="59"/>
      <c r="G140" s="59"/>
      <c r="I140" s="75"/>
      <c r="K140" s="59"/>
      <c r="L140" s="22"/>
      <c r="N140" s="77"/>
      <c r="P140" s="22"/>
      <c r="Q140" s="75"/>
      <c r="R140" s="78"/>
      <c r="S140" s="59"/>
      <c r="T140" s="59"/>
      <c r="U140" s="59"/>
    </row>
    <row r="141" spans="4:21" x14ac:dyDescent="0.45">
      <c r="D141" s="22"/>
      <c r="E141" s="75"/>
      <c r="F141" s="59"/>
      <c r="G141" s="59"/>
      <c r="I141" s="75"/>
      <c r="K141" s="59"/>
      <c r="L141" s="22"/>
      <c r="N141" s="77"/>
      <c r="P141" s="22"/>
      <c r="Q141" s="75"/>
      <c r="R141" s="78"/>
      <c r="S141" s="59"/>
      <c r="T141" s="59"/>
      <c r="U141" s="59"/>
    </row>
    <row r="142" spans="4:21" x14ac:dyDescent="0.45">
      <c r="D142" s="22"/>
      <c r="E142" s="75"/>
      <c r="F142" s="59"/>
      <c r="G142" s="59"/>
      <c r="I142" s="75"/>
      <c r="K142" s="59"/>
      <c r="L142" s="22"/>
      <c r="N142" s="77"/>
      <c r="P142" s="22"/>
      <c r="Q142" s="75"/>
      <c r="R142" s="78"/>
      <c r="S142" s="59"/>
      <c r="T142" s="59"/>
      <c r="U142" s="59"/>
    </row>
    <row r="143" spans="4:21" x14ac:dyDescent="0.45">
      <c r="D143" s="22"/>
      <c r="E143" s="75"/>
      <c r="F143" s="59"/>
      <c r="G143" s="59"/>
      <c r="I143" s="75"/>
      <c r="K143" s="59"/>
      <c r="L143" s="22"/>
      <c r="N143" s="77"/>
      <c r="P143" s="22"/>
      <c r="Q143" s="75"/>
      <c r="R143" s="78"/>
      <c r="S143" s="59"/>
      <c r="T143" s="59"/>
      <c r="U143" s="59"/>
    </row>
    <row r="144" spans="4:21" x14ac:dyDescent="0.45">
      <c r="D144" s="22"/>
      <c r="E144" s="75"/>
      <c r="F144" s="59"/>
      <c r="G144" s="59"/>
      <c r="I144" s="75"/>
      <c r="K144" s="59"/>
      <c r="L144" s="22"/>
      <c r="N144" s="77"/>
      <c r="P144" s="22"/>
      <c r="Q144" s="75"/>
      <c r="R144" s="78"/>
      <c r="S144" s="59"/>
      <c r="T144" s="59"/>
      <c r="U144" s="59"/>
    </row>
    <row r="145" spans="4:21" x14ac:dyDescent="0.45">
      <c r="D145" s="22"/>
      <c r="E145" s="75"/>
      <c r="F145" s="59"/>
      <c r="G145" s="59"/>
      <c r="I145" s="75"/>
      <c r="K145" s="59"/>
      <c r="L145" s="22"/>
      <c r="N145" s="77"/>
      <c r="P145" s="22"/>
      <c r="Q145" s="75"/>
      <c r="R145" s="78"/>
      <c r="S145" s="59"/>
      <c r="T145" s="59"/>
      <c r="U145" s="59"/>
    </row>
    <row r="146" spans="4:21" x14ac:dyDescent="0.45">
      <c r="D146" s="22"/>
      <c r="E146" s="75"/>
      <c r="F146" s="59"/>
      <c r="G146" s="59"/>
      <c r="I146" s="75"/>
      <c r="K146" s="59"/>
      <c r="L146" s="22"/>
      <c r="N146" s="77"/>
      <c r="P146" s="22"/>
      <c r="Q146" s="75"/>
      <c r="R146" s="78"/>
      <c r="S146" s="59"/>
      <c r="T146" s="59"/>
      <c r="U146" s="59"/>
    </row>
    <row r="147" spans="4:21" x14ac:dyDescent="0.45">
      <c r="D147" s="22"/>
      <c r="E147" s="75"/>
      <c r="F147" s="59"/>
      <c r="G147" s="59"/>
      <c r="I147" s="75"/>
      <c r="K147" s="59"/>
      <c r="L147" s="22"/>
      <c r="N147" s="77"/>
      <c r="P147" s="22"/>
      <c r="Q147" s="75"/>
      <c r="R147" s="78"/>
      <c r="S147" s="59"/>
      <c r="T147" s="59"/>
      <c r="U147" s="59"/>
    </row>
    <row r="148" spans="4:21" x14ac:dyDescent="0.45">
      <c r="D148" s="22"/>
      <c r="E148" s="75"/>
      <c r="F148" s="59"/>
      <c r="G148" s="59"/>
      <c r="I148" s="75"/>
      <c r="K148" s="59"/>
      <c r="L148" s="22"/>
      <c r="N148" s="77"/>
      <c r="P148" s="22"/>
      <c r="Q148" s="75"/>
      <c r="R148" s="78"/>
      <c r="S148" s="59"/>
      <c r="T148" s="59"/>
      <c r="U148" s="59"/>
    </row>
    <row r="149" spans="4:21" x14ac:dyDescent="0.45">
      <c r="D149" s="22"/>
      <c r="E149" s="75"/>
      <c r="F149" s="59"/>
      <c r="G149" s="59"/>
      <c r="I149" s="75"/>
      <c r="K149" s="59"/>
      <c r="L149" s="22"/>
      <c r="N149" s="77"/>
      <c r="P149" s="22"/>
      <c r="Q149" s="75"/>
      <c r="R149" s="78"/>
      <c r="S149" s="59"/>
      <c r="T149" s="59"/>
      <c r="U149" s="59"/>
    </row>
    <row r="150" spans="4:21" x14ac:dyDescent="0.45">
      <c r="D150" s="22"/>
      <c r="E150" s="75"/>
      <c r="F150" s="59"/>
      <c r="G150" s="59"/>
      <c r="I150" s="75"/>
      <c r="K150" s="59"/>
      <c r="L150" s="22"/>
      <c r="N150" s="77"/>
      <c r="P150" s="22"/>
      <c r="Q150" s="75"/>
      <c r="R150" s="78"/>
      <c r="S150" s="59"/>
      <c r="T150" s="59"/>
      <c r="U150" s="59"/>
    </row>
    <row r="151" spans="4:21" x14ac:dyDescent="0.45">
      <c r="D151" s="22"/>
      <c r="E151" s="75"/>
      <c r="F151" s="59"/>
      <c r="G151" s="59"/>
      <c r="I151" s="75"/>
      <c r="K151" s="59"/>
      <c r="L151" s="22"/>
      <c r="N151" s="77"/>
      <c r="P151" s="22"/>
      <c r="Q151" s="75"/>
      <c r="R151" s="78"/>
      <c r="S151" s="59"/>
      <c r="T151" s="59"/>
      <c r="U151" s="59"/>
    </row>
    <row r="152" spans="4:21" x14ac:dyDescent="0.45">
      <c r="D152" s="22"/>
      <c r="E152" s="75"/>
      <c r="F152" s="59"/>
      <c r="G152" s="59"/>
      <c r="I152" s="75"/>
      <c r="K152" s="59"/>
      <c r="L152" s="22"/>
      <c r="N152" s="77"/>
      <c r="P152" s="22"/>
      <c r="Q152" s="75"/>
      <c r="R152" s="78"/>
      <c r="S152" s="59"/>
      <c r="T152" s="59"/>
      <c r="U152" s="59"/>
    </row>
    <row r="153" spans="4:21" x14ac:dyDescent="0.45">
      <c r="D153" s="22"/>
      <c r="E153" s="75"/>
      <c r="F153" s="59"/>
      <c r="G153" s="59"/>
      <c r="I153" s="75"/>
      <c r="K153" s="59"/>
      <c r="L153" s="22"/>
      <c r="N153" s="77"/>
      <c r="P153" s="22"/>
      <c r="Q153" s="75"/>
      <c r="R153" s="78"/>
      <c r="S153" s="59"/>
      <c r="T153" s="59"/>
      <c r="U153" s="59"/>
    </row>
    <row r="154" spans="4:21" x14ac:dyDescent="0.45">
      <c r="D154" s="22"/>
      <c r="E154" s="75"/>
      <c r="F154" s="59"/>
      <c r="G154" s="59"/>
      <c r="I154" s="75"/>
      <c r="K154" s="59"/>
      <c r="L154" s="22"/>
      <c r="N154" s="77"/>
      <c r="P154" s="22"/>
      <c r="Q154" s="75"/>
      <c r="R154" s="78"/>
      <c r="S154" s="59"/>
      <c r="T154" s="59"/>
      <c r="U154" s="59"/>
    </row>
    <row r="155" spans="4:21" x14ac:dyDescent="0.45">
      <c r="D155" s="22"/>
      <c r="E155" s="75"/>
      <c r="F155" s="59"/>
      <c r="G155" s="59"/>
      <c r="I155" s="75"/>
      <c r="K155" s="59"/>
      <c r="L155" s="22"/>
      <c r="N155" s="77"/>
      <c r="P155" s="22"/>
      <c r="Q155" s="75"/>
      <c r="R155" s="78"/>
      <c r="S155" s="59"/>
      <c r="T155" s="59"/>
      <c r="U155" s="59"/>
    </row>
    <row r="156" spans="4:21" x14ac:dyDescent="0.45">
      <c r="D156" s="22"/>
      <c r="E156" s="75"/>
      <c r="F156" s="59"/>
      <c r="G156" s="59"/>
      <c r="I156" s="75"/>
      <c r="K156" s="59"/>
      <c r="L156" s="22"/>
      <c r="N156" s="77"/>
      <c r="P156" s="22"/>
      <c r="Q156" s="75"/>
      <c r="R156" s="78"/>
      <c r="S156" s="59"/>
      <c r="T156" s="59"/>
      <c r="U156" s="59"/>
    </row>
    <row r="157" spans="4:21" x14ac:dyDescent="0.45">
      <c r="D157" s="22"/>
      <c r="E157" s="75"/>
      <c r="F157" s="59"/>
      <c r="G157" s="59"/>
      <c r="I157" s="75"/>
      <c r="K157" s="59"/>
      <c r="L157" s="22"/>
      <c r="N157" s="77"/>
      <c r="P157" s="22"/>
      <c r="Q157" s="75"/>
      <c r="R157" s="78"/>
      <c r="S157" s="59"/>
      <c r="T157" s="59"/>
      <c r="U157" s="59"/>
    </row>
    <row r="158" spans="4:21" x14ac:dyDescent="0.45">
      <c r="D158" s="22"/>
      <c r="E158" s="75"/>
      <c r="F158" s="59"/>
      <c r="G158" s="59"/>
      <c r="I158" s="75"/>
      <c r="K158" s="59"/>
      <c r="L158" s="22"/>
      <c r="N158" s="77"/>
      <c r="P158" s="22"/>
      <c r="Q158" s="75"/>
      <c r="R158" s="78"/>
      <c r="S158" s="59"/>
      <c r="T158" s="59"/>
      <c r="U158" s="59"/>
    </row>
    <row r="159" spans="4:21" x14ac:dyDescent="0.45">
      <c r="D159" s="22"/>
      <c r="E159" s="75"/>
      <c r="F159" s="59"/>
      <c r="G159" s="59"/>
      <c r="I159" s="75"/>
      <c r="K159" s="59"/>
      <c r="L159" s="22"/>
      <c r="N159" s="77"/>
      <c r="P159" s="22"/>
      <c r="Q159" s="75"/>
      <c r="R159" s="78"/>
      <c r="S159" s="59"/>
      <c r="T159" s="59"/>
      <c r="U159" s="59"/>
    </row>
    <row r="160" spans="4:21" x14ac:dyDescent="0.45">
      <c r="D160" s="22"/>
      <c r="E160" s="75"/>
      <c r="F160" s="59"/>
      <c r="G160" s="59"/>
      <c r="I160" s="75"/>
      <c r="K160" s="59"/>
      <c r="L160" s="22"/>
      <c r="N160" s="77"/>
      <c r="P160" s="22"/>
      <c r="Q160" s="75"/>
      <c r="R160" s="78"/>
      <c r="S160" s="59"/>
      <c r="T160" s="59"/>
      <c r="U160" s="59"/>
    </row>
    <row r="161" spans="4:21" x14ac:dyDescent="0.45">
      <c r="D161" s="22"/>
      <c r="E161" s="75"/>
      <c r="F161" s="59"/>
      <c r="G161" s="59"/>
      <c r="I161" s="75"/>
      <c r="K161" s="59"/>
      <c r="L161" s="22"/>
      <c r="N161" s="77"/>
      <c r="P161" s="22"/>
      <c r="Q161" s="75"/>
      <c r="R161" s="78"/>
      <c r="S161" s="59"/>
      <c r="T161" s="59"/>
      <c r="U161" s="59"/>
    </row>
    <row r="162" spans="4:21" x14ac:dyDescent="0.45">
      <c r="D162" s="22"/>
      <c r="E162" s="75"/>
      <c r="F162" s="59"/>
      <c r="G162" s="59"/>
      <c r="I162" s="75"/>
      <c r="K162" s="59"/>
      <c r="L162" s="22"/>
      <c r="N162" s="77"/>
      <c r="P162" s="22"/>
      <c r="Q162" s="75"/>
      <c r="R162" s="78"/>
      <c r="S162" s="59"/>
      <c r="T162" s="59"/>
      <c r="U162" s="59"/>
    </row>
    <row r="163" spans="4:21" x14ac:dyDescent="0.45">
      <c r="D163" s="22"/>
      <c r="E163" s="75"/>
      <c r="F163" s="59"/>
      <c r="G163" s="59"/>
      <c r="I163" s="75"/>
      <c r="K163" s="59"/>
      <c r="L163" s="22"/>
      <c r="N163" s="77"/>
      <c r="P163" s="22"/>
      <c r="Q163" s="75"/>
      <c r="R163" s="78"/>
      <c r="S163" s="59"/>
      <c r="T163" s="59"/>
      <c r="U163" s="59"/>
    </row>
    <row r="164" spans="4:21" x14ac:dyDescent="0.45">
      <c r="D164" s="22"/>
      <c r="E164" s="75"/>
      <c r="F164" s="59"/>
      <c r="G164" s="59"/>
      <c r="I164" s="75"/>
      <c r="K164" s="59"/>
      <c r="L164" s="22"/>
      <c r="N164" s="77"/>
      <c r="P164" s="22"/>
      <c r="Q164" s="75"/>
      <c r="R164" s="78"/>
      <c r="S164" s="59"/>
      <c r="T164" s="59"/>
      <c r="U164" s="59"/>
    </row>
    <row r="165" spans="4:21" x14ac:dyDescent="0.45">
      <c r="D165" s="22"/>
      <c r="E165" s="75"/>
      <c r="F165" s="59"/>
      <c r="G165" s="59"/>
      <c r="I165" s="75"/>
      <c r="K165" s="59"/>
      <c r="L165" s="22"/>
      <c r="N165" s="77"/>
      <c r="P165" s="22"/>
      <c r="Q165" s="75"/>
      <c r="R165" s="78"/>
      <c r="S165" s="59"/>
      <c r="T165" s="59"/>
      <c r="U165" s="59"/>
    </row>
    <row r="166" spans="4:21" x14ac:dyDescent="0.45">
      <c r="D166" s="22"/>
      <c r="E166" s="75"/>
      <c r="F166" s="59"/>
      <c r="G166" s="59"/>
      <c r="I166" s="75"/>
      <c r="K166" s="59"/>
      <c r="L166" s="22"/>
      <c r="N166" s="77"/>
      <c r="P166" s="22"/>
      <c r="Q166" s="75"/>
      <c r="R166" s="78"/>
      <c r="S166" s="59"/>
      <c r="T166" s="59"/>
      <c r="U166" s="59"/>
    </row>
    <row r="167" spans="4:21" x14ac:dyDescent="0.45">
      <c r="D167" s="22"/>
      <c r="E167" s="75"/>
      <c r="F167" s="59"/>
      <c r="G167" s="59"/>
      <c r="I167" s="75"/>
      <c r="K167" s="59"/>
      <c r="L167" s="22"/>
      <c r="N167" s="77"/>
      <c r="P167" s="22"/>
      <c r="Q167" s="75"/>
      <c r="R167" s="78"/>
      <c r="S167" s="59"/>
      <c r="T167" s="59"/>
      <c r="U167" s="59"/>
    </row>
    <row r="168" spans="4:21" x14ac:dyDescent="0.45">
      <c r="D168" s="22"/>
      <c r="E168" s="75"/>
      <c r="F168" s="59"/>
      <c r="G168" s="59"/>
      <c r="I168" s="75"/>
      <c r="K168" s="59"/>
      <c r="L168" s="22"/>
      <c r="N168" s="77"/>
      <c r="P168" s="22"/>
      <c r="Q168" s="75"/>
      <c r="R168" s="78"/>
      <c r="S168" s="59"/>
      <c r="T168" s="59"/>
      <c r="U168" s="59"/>
    </row>
    <row r="169" spans="4:21" x14ac:dyDescent="0.45">
      <c r="D169" s="22"/>
      <c r="E169" s="75"/>
      <c r="F169" s="59"/>
      <c r="G169" s="59"/>
      <c r="I169" s="75"/>
      <c r="K169" s="59"/>
      <c r="L169" s="22"/>
      <c r="N169" s="77"/>
      <c r="P169" s="22"/>
      <c r="Q169" s="75"/>
      <c r="R169" s="78"/>
      <c r="S169" s="59"/>
      <c r="T169" s="59"/>
      <c r="U169" s="59"/>
    </row>
    <row r="170" spans="4:21" x14ac:dyDescent="0.45">
      <c r="D170" s="22"/>
      <c r="E170" s="75"/>
      <c r="F170" s="59"/>
      <c r="G170" s="59"/>
      <c r="I170" s="75"/>
      <c r="K170" s="59"/>
      <c r="L170" s="22"/>
      <c r="N170" s="77"/>
      <c r="P170" s="22"/>
      <c r="Q170" s="75"/>
      <c r="R170" s="78"/>
      <c r="S170" s="59"/>
      <c r="T170" s="59"/>
      <c r="U170" s="59"/>
    </row>
    <row r="171" spans="4:21" x14ac:dyDescent="0.45">
      <c r="D171" s="22"/>
      <c r="E171" s="75"/>
      <c r="F171" s="59"/>
      <c r="G171" s="59"/>
      <c r="I171" s="75"/>
      <c r="K171" s="59"/>
      <c r="L171" s="22"/>
      <c r="N171" s="77"/>
      <c r="P171" s="22"/>
      <c r="Q171" s="75"/>
      <c r="R171" s="78"/>
      <c r="S171" s="59"/>
      <c r="T171" s="59"/>
      <c r="U171" s="59"/>
    </row>
    <row r="172" spans="4:21" x14ac:dyDescent="0.45">
      <c r="D172" s="22"/>
      <c r="E172" s="75"/>
      <c r="F172" s="59"/>
      <c r="G172" s="59"/>
      <c r="I172" s="75"/>
      <c r="K172" s="59"/>
      <c r="L172" s="22"/>
      <c r="N172" s="77"/>
      <c r="P172" s="22"/>
      <c r="Q172" s="75"/>
      <c r="R172" s="78"/>
      <c r="S172" s="59"/>
      <c r="T172" s="59"/>
      <c r="U172" s="59"/>
    </row>
    <row r="173" spans="4:21" x14ac:dyDescent="0.45">
      <c r="D173" s="22"/>
      <c r="E173" s="75"/>
      <c r="F173" s="59"/>
      <c r="G173" s="59"/>
      <c r="I173" s="75"/>
      <c r="K173" s="59"/>
      <c r="L173" s="22"/>
      <c r="N173" s="77"/>
      <c r="P173" s="22"/>
      <c r="Q173" s="75"/>
      <c r="R173" s="78"/>
      <c r="S173" s="59"/>
      <c r="T173" s="59"/>
      <c r="U173" s="59"/>
    </row>
    <row r="174" spans="4:21" x14ac:dyDescent="0.45">
      <c r="D174" s="22"/>
      <c r="E174" s="75"/>
      <c r="F174" s="59"/>
      <c r="G174" s="59"/>
      <c r="I174" s="75"/>
      <c r="K174" s="59"/>
      <c r="L174" s="22"/>
      <c r="N174" s="77"/>
      <c r="P174" s="22"/>
      <c r="Q174" s="75"/>
      <c r="R174" s="78"/>
      <c r="S174" s="59"/>
      <c r="T174" s="59"/>
      <c r="U174" s="59"/>
    </row>
    <row r="175" spans="4:21" x14ac:dyDescent="0.45">
      <c r="D175" s="22"/>
      <c r="E175" s="75"/>
      <c r="F175" s="59"/>
      <c r="G175" s="59"/>
      <c r="I175" s="75"/>
      <c r="K175" s="59"/>
      <c r="L175" s="22"/>
      <c r="N175" s="77"/>
      <c r="P175" s="22"/>
      <c r="Q175" s="75"/>
      <c r="R175" s="78"/>
      <c r="S175" s="59"/>
      <c r="T175" s="59"/>
      <c r="U175" s="59"/>
    </row>
    <row r="176" spans="4:21" x14ac:dyDescent="0.45">
      <c r="D176" s="22"/>
      <c r="E176" s="75"/>
      <c r="F176" s="59"/>
      <c r="G176" s="59"/>
      <c r="I176" s="75"/>
      <c r="K176" s="59"/>
      <c r="L176" s="22"/>
      <c r="N176" s="77"/>
      <c r="P176" s="22"/>
      <c r="Q176" s="75"/>
      <c r="R176" s="78"/>
      <c r="S176" s="59"/>
      <c r="T176" s="59"/>
      <c r="U176" s="59"/>
    </row>
    <row r="177" spans="4:21" x14ac:dyDescent="0.45">
      <c r="D177" s="22"/>
      <c r="E177" s="75"/>
      <c r="F177" s="59"/>
      <c r="G177" s="59"/>
      <c r="I177" s="75"/>
      <c r="K177" s="59"/>
      <c r="L177" s="22"/>
      <c r="N177" s="77"/>
      <c r="P177" s="22"/>
      <c r="Q177" s="75"/>
      <c r="R177" s="78"/>
      <c r="S177" s="59"/>
      <c r="T177" s="59"/>
      <c r="U177" s="59"/>
    </row>
    <row r="178" spans="4:21" x14ac:dyDescent="0.45">
      <c r="D178" s="22"/>
      <c r="E178" s="75"/>
      <c r="F178" s="59"/>
      <c r="G178" s="59"/>
      <c r="I178" s="75"/>
      <c r="K178" s="59"/>
      <c r="L178" s="22"/>
      <c r="N178" s="77"/>
      <c r="P178" s="22"/>
      <c r="Q178" s="75"/>
      <c r="R178" s="78"/>
      <c r="S178" s="59"/>
      <c r="T178" s="59"/>
      <c r="U178" s="59"/>
    </row>
    <row r="179" spans="4:21" x14ac:dyDescent="0.45">
      <c r="D179" s="22"/>
      <c r="E179" s="75"/>
      <c r="F179" s="59"/>
      <c r="G179" s="59"/>
      <c r="I179" s="75"/>
      <c r="K179" s="59"/>
      <c r="L179" s="22"/>
      <c r="N179" s="77"/>
      <c r="P179" s="22"/>
      <c r="Q179" s="75"/>
      <c r="R179" s="78"/>
      <c r="S179" s="59"/>
      <c r="T179" s="59"/>
      <c r="U179" s="59"/>
    </row>
    <row r="180" spans="4:21" x14ac:dyDescent="0.45">
      <c r="D180" s="22"/>
      <c r="E180" s="75"/>
      <c r="F180" s="59"/>
      <c r="G180" s="59"/>
      <c r="I180" s="75"/>
      <c r="K180" s="59"/>
      <c r="L180" s="22"/>
      <c r="N180" s="77"/>
      <c r="P180" s="22"/>
      <c r="Q180" s="75"/>
      <c r="R180" s="78"/>
      <c r="S180" s="59"/>
      <c r="T180" s="59"/>
      <c r="U180" s="59"/>
    </row>
    <row r="181" spans="4:21" x14ac:dyDescent="0.45">
      <c r="D181" s="22"/>
      <c r="E181" s="75"/>
      <c r="F181" s="59"/>
      <c r="G181" s="59"/>
      <c r="I181" s="75"/>
      <c r="K181" s="59"/>
      <c r="L181" s="22"/>
      <c r="N181" s="77"/>
      <c r="P181" s="22"/>
      <c r="Q181" s="75"/>
      <c r="R181" s="78"/>
      <c r="S181" s="59"/>
      <c r="T181" s="59"/>
      <c r="U181" s="59"/>
    </row>
    <row r="182" spans="4:21" x14ac:dyDescent="0.45">
      <c r="D182" s="22"/>
      <c r="E182" s="75"/>
      <c r="F182" s="59"/>
      <c r="G182" s="59"/>
      <c r="I182" s="75"/>
      <c r="K182" s="59"/>
      <c r="L182" s="22"/>
      <c r="N182" s="77"/>
      <c r="P182" s="22"/>
      <c r="Q182" s="75"/>
      <c r="R182" s="78"/>
      <c r="S182" s="59"/>
      <c r="T182" s="59"/>
      <c r="U182" s="59"/>
    </row>
    <row r="183" spans="4:21" x14ac:dyDescent="0.45">
      <c r="D183" s="22"/>
      <c r="E183" s="75"/>
      <c r="F183" s="59"/>
      <c r="G183" s="59"/>
      <c r="I183" s="75"/>
      <c r="K183" s="59"/>
      <c r="L183" s="22"/>
      <c r="N183" s="77"/>
      <c r="P183" s="22"/>
      <c r="Q183" s="75"/>
      <c r="R183" s="78"/>
      <c r="S183" s="59"/>
      <c r="T183" s="59"/>
      <c r="U183" s="59"/>
    </row>
    <row r="184" spans="4:21" x14ac:dyDescent="0.45">
      <c r="D184" s="22"/>
      <c r="E184" s="75"/>
      <c r="F184" s="59"/>
      <c r="G184" s="59"/>
      <c r="I184" s="75"/>
      <c r="K184" s="59"/>
      <c r="L184" s="22"/>
      <c r="N184" s="77"/>
      <c r="P184" s="22"/>
      <c r="Q184" s="75"/>
      <c r="R184" s="78"/>
      <c r="S184" s="59"/>
      <c r="T184" s="59"/>
      <c r="U184" s="59"/>
    </row>
    <row r="185" spans="4:21" x14ac:dyDescent="0.45">
      <c r="D185" s="22"/>
      <c r="E185" s="75"/>
      <c r="F185" s="59"/>
      <c r="G185" s="59"/>
      <c r="I185" s="75"/>
      <c r="K185" s="59"/>
      <c r="L185" s="22"/>
      <c r="N185" s="77"/>
      <c r="P185" s="22"/>
      <c r="Q185" s="75"/>
      <c r="R185" s="78"/>
      <c r="S185" s="59"/>
      <c r="T185" s="59"/>
      <c r="U185" s="59"/>
    </row>
    <row r="186" spans="4:21" x14ac:dyDescent="0.45">
      <c r="D186" s="22"/>
      <c r="E186" s="75"/>
      <c r="F186" s="59"/>
      <c r="G186" s="59"/>
      <c r="I186" s="75"/>
      <c r="K186" s="59"/>
      <c r="L186" s="22"/>
      <c r="N186" s="77"/>
      <c r="P186" s="22"/>
      <c r="Q186" s="75"/>
      <c r="R186" s="78"/>
      <c r="S186" s="59"/>
      <c r="T186" s="59"/>
      <c r="U186" s="59"/>
    </row>
    <row r="187" spans="4:21" x14ac:dyDescent="0.45">
      <c r="D187" s="22"/>
      <c r="E187" s="75"/>
      <c r="F187" s="59"/>
      <c r="G187" s="59"/>
      <c r="I187" s="75"/>
      <c r="K187" s="59"/>
      <c r="L187" s="22"/>
      <c r="N187" s="77"/>
      <c r="P187" s="22"/>
      <c r="Q187" s="75"/>
      <c r="R187" s="78"/>
      <c r="S187" s="59"/>
      <c r="T187" s="59"/>
      <c r="U187" s="59"/>
    </row>
    <row r="188" spans="4:21" x14ac:dyDescent="0.45">
      <c r="D188" s="22"/>
      <c r="E188" s="75"/>
      <c r="F188" s="59"/>
      <c r="G188" s="59"/>
      <c r="I188" s="75"/>
      <c r="K188" s="59"/>
      <c r="L188" s="22"/>
      <c r="N188" s="77"/>
      <c r="P188" s="22"/>
      <c r="Q188" s="75"/>
      <c r="R188" s="78"/>
      <c r="S188" s="59"/>
      <c r="T188" s="59"/>
      <c r="U188" s="59"/>
    </row>
    <row r="189" spans="4:21" x14ac:dyDescent="0.45">
      <c r="D189" s="22"/>
      <c r="E189" s="75"/>
      <c r="F189" s="59"/>
      <c r="G189" s="59"/>
      <c r="I189" s="75"/>
      <c r="K189" s="59"/>
      <c r="L189" s="22"/>
      <c r="N189" s="77"/>
      <c r="P189" s="22"/>
      <c r="Q189" s="75"/>
      <c r="R189" s="78"/>
      <c r="S189" s="59"/>
      <c r="T189" s="59"/>
      <c r="U189" s="59"/>
    </row>
    <row r="190" spans="4:21" x14ac:dyDescent="0.45">
      <c r="D190" s="22"/>
      <c r="E190" s="75"/>
      <c r="F190" s="59"/>
      <c r="G190" s="59"/>
      <c r="I190" s="75"/>
      <c r="K190" s="59"/>
      <c r="L190" s="22"/>
      <c r="N190" s="77"/>
      <c r="P190" s="22"/>
      <c r="Q190" s="75"/>
      <c r="R190" s="78"/>
      <c r="S190" s="59"/>
      <c r="T190" s="59"/>
      <c r="U190" s="59"/>
    </row>
    <row r="191" spans="4:21" x14ac:dyDescent="0.45">
      <c r="D191" s="22"/>
      <c r="E191" s="75"/>
      <c r="F191" s="59"/>
      <c r="G191" s="59"/>
      <c r="I191" s="75"/>
      <c r="K191" s="59"/>
      <c r="L191" s="22"/>
      <c r="N191" s="77"/>
      <c r="P191" s="22"/>
      <c r="Q191" s="75"/>
      <c r="R191" s="78"/>
      <c r="S191" s="59"/>
      <c r="T191" s="59"/>
      <c r="U191" s="59"/>
    </row>
    <row r="192" spans="4:21" x14ac:dyDescent="0.45">
      <c r="D192" s="22"/>
      <c r="E192" s="75"/>
      <c r="F192" s="59"/>
      <c r="G192" s="59"/>
      <c r="I192" s="75"/>
      <c r="K192" s="59"/>
      <c r="L192" s="22"/>
      <c r="N192" s="77"/>
      <c r="P192" s="22"/>
      <c r="Q192" s="75"/>
      <c r="R192" s="78"/>
      <c r="S192" s="59"/>
      <c r="T192" s="59"/>
      <c r="U192" s="59"/>
    </row>
    <row r="193" spans="4:21" x14ac:dyDescent="0.45">
      <c r="D193" s="22"/>
      <c r="E193" s="75"/>
      <c r="F193" s="59"/>
      <c r="G193" s="59"/>
      <c r="I193" s="75"/>
      <c r="K193" s="59"/>
      <c r="L193" s="22"/>
      <c r="N193" s="77"/>
      <c r="P193" s="22"/>
      <c r="Q193" s="75"/>
      <c r="R193" s="78"/>
      <c r="S193" s="59"/>
      <c r="T193" s="59"/>
      <c r="U193" s="59"/>
    </row>
    <row r="194" spans="4:21" x14ac:dyDescent="0.45">
      <c r="D194" s="22"/>
      <c r="E194" s="75"/>
      <c r="F194" s="59"/>
      <c r="G194" s="59"/>
      <c r="I194" s="75"/>
      <c r="K194" s="59"/>
      <c r="L194" s="22"/>
      <c r="N194" s="77"/>
      <c r="P194" s="22"/>
      <c r="Q194" s="75"/>
      <c r="R194" s="78"/>
      <c r="S194" s="59"/>
      <c r="T194" s="59"/>
      <c r="U194" s="59"/>
    </row>
    <row r="195" spans="4:21" x14ac:dyDescent="0.45">
      <c r="D195" s="22"/>
      <c r="E195" s="75"/>
      <c r="F195" s="59"/>
      <c r="G195" s="59"/>
      <c r="I195" s="75"/>
      <c r="K195" s="59"/>
      <c r="L195" s="22"/>
      <c r="N195" s="77"/>
      <c r="P195" s="22"/>
      <c r="Q195" s="75"/>
      <c r="R195" s="78"/>
      <c r="S195" s="59"/>
      <c r="T195" s="59"/>
      <c r="U195" s="59"/>
    </row>
    <row r="196" spans="4:21" x14ac:dyDescent="0.45">
      <c r="D196" s="22"/>
      <c r="E196" s="75"/>
      <c r="F196" s="59"/>
      <c r="G196" s="59"/>
      <c r="I196" s="75"/>
      <c r="K196" s="59"/>
      <c r="L196" s="22"/>
      <c r="N196" s="77"/>
      <c r="P196" s="22"/>
      <c r="Q196" s="75"/>
      <c r="R196" s="78"/>
      <c r="S196" s="59"/>
      <c r="T196" s="59"/>
      <c r="U196" s="59"/>
    </row>
    <row r="197" spans="4:21" x14ac:dyDescent="0.45">
      <c r="D197" s="22"/>
      <c r="E197" s="75"/>
      <c r="F197" s="59"/>
      <c r="G197" s="59"/>
      <c r="I197" s="75"/>
      <c r="K197" s="59"/>
      <c r="L197" s="22"/>
      <c r="N197" s="77"/>
      <c r="P197" s="22"/>
      <c r="Q197" s="75"/>
      <c r="R197" s="78"/>
      <c r="S197" s="59"/>
      <c r="T197" s="59"/>
      <c r="U197" s="59"/>
    </row>
    <row r="198" spans="4:21" x14ac:dyDescent="0.45">
      <c r="D198" s="22"/>
      <c r="E198" s="75"/>
      <c r="F198" s="59"/>
      <c r="G198" s="59"/>
      <c r="I198" s="75"/>
      <c r="K198" s="59"/>
      <c r="L198" s="22"/>
      <c r="N198" s="77"/>
      <c r="P198" s="22"/>
      <c r="Q198" s="75"/>
      <c r="R198" s="78"/>
      <c r="S198" s="59"/>
      <c r="T198" s="59"/>
      <c r="U198" s="59"/>
    </row>
    <row r="199" spans="4:21" x14ac:dyDescent="0.45">
      <c r="D199" s="22"/>
      <c r="E199" s="75"/>
      <c r="F199" s="59"/>
      <c r="G199" s="59"/>
      <c r="I199" s="75"/>
      <c r="K199" s="59"/>
      <c r="L199" s="22"/>
      <c r="N199" s="77"/>
      <c r="P199" s="22"/>
      <c r="Q199" s="75"/>
      <c r="R199" s="78"/>
      <c r="S199" s="59"/>
      <c r="T199" s="59"/>
      <c r="U199" s="59"/>
    </row>
    <row r="200" spans="4:21" x14ac:dyDescent="0.45">
      <c r="D200" s="22"/>
      <c r="E200" s="75"/>
      <c r="F200" s="59"/>
      <c r="G200" s="59"/>
      <c r="I200" s="75"/>
      <c r="K200" s="59"/>
      <c r="L200" s="22"/>
      <c r="N200" s="77"/>
      <c r="P200" s="22"/>
      <c r="Q200" s="75"/>
      <c r="R200" s="78"/>
      <c r="S200" s="59"/>
      <c r="T200" s="59"/>
      <c r="U200" s="59"/>
    </row>
    <row r="201" spans="4:21" x14ac:dyDescent="0.45">
      <c r="D201" s="22"/>
      <c r="E201" s="75"/>
      <c r="F201" s="59"/>
      <c r="G201" s="59"/>
      <c r="I201" s="75"/>
      <c r="K201" s="59"/>
      <c r="L201" s="22"/>
      <c r="N201" s="77"/>
      <c r="P201" s="22"/>
      <c r="Q201" s="75"/>
      <c r="R201" s="78"/>
      <c r="S201" s="59"/>
      <c r="T201" s="59"/>
      <c r="U201" s="59"/>
    </row>
    <row r="202" spans="4:21" x14ac:dyDescent="0.45">
      <c r="D202" s="22"/>
      <c r="E202" s="75"/>
      <c r="F202" s="59"/>
      <c r="G202" s="59"/>
      <c r="I202" s="75"/>
      <c r="K202" s="59"/>
      <c r="L202" s="22"/>
      <c r="N202" s="77"/>
      <c r="P202" s="22"/>
      <c r="Q202" s="75"/>
      <c r="R202" s="78"/>
      <c r="S202" s="59"/>
      <c r="T202" s="59"/>
      <c r="U202" s="59"/>
    </row>
    <row r="203" spans="4:21" x14ac:dyDescent="0.45">
      <c r="D203" s="22"/>
      <c r="E203" s="75"/>
      <c r="F203" s="59"/>
      <c r="G203" s="59"/>
      <c r="I203" s="75"/>
      <c r="K203" s="59"/>
      <c r="L203" s="22"/>
      <c r="N203" s="77"/>
      <c r="P203" s="22"/>
      <c r="Q203" s="75"/>
      <c r="R203" s="78"/>
      <c r="S203" s="59"/>
      <c r="T203" s="59"/>
      <c r="U203" s="59"/>
    </row>
    <row r="204" spans="4:21" x14ac:dyDescent="0.45">
      <c r="D204" s="22"/>
      <c r="E204" s="75"/>
      <c r="F204" s="59"/>
      <c r="G204" s="59"/>
      <c r="I204" s="75"/>
      <c r="K204" s="59"/>
      <c r="L204" s="22"/>
      <c r="N204" s="77"/>
      <c r="P204" s="22"/>
      <c r="Q204" s="75"/>
      <c r="R204" s="78"/>
      <c r="S204" s="59"/>
      <c r="T204" s="59"/>
      <c r="U204" s="59"/>
    </row>
    <row r="205" spans="4:21" x14ac:dyDescent="0.45">
      <c r="D205" s="22"/>
      <c r="E205" s="75"/>
      <c r="F205" s="59"/>
      <c r="G205" s="59"/>
      <c r="I205" s="75"/>
      <c r="K205" s="59"/>
      <c r="L205" s="22"/>
      <c r="N205" s="77"/>
      <c r="P205" s="22"/>
      <c r="Q205" s="75"/>
      <c r="R205" s="78"/>
      <c r="S205" s="59"/>
      <c r="T205" s="59"/>
      <c r="U205" s="59"/>
    </row>
    <row r="206" spans="4:21" x14ac:dyDescent="0.45">
      <c r="D206" s="22"/>
      <c r="E206" s="75"/>
      <c r="F206" s="59"/>
      <c r="G206" s="59"/>
      <c r="I206" s="75"/>
      <c r="K206" s="59"/>
      <c r="L206" s="22"/>
      <c r="N206" s="77"/>
      <c r="P206" s="22"/>
      <c r="Q206" s="75"/>
      <c r="R206" s="78"/>
      <c r="S206" s="59"/>
      <c r="T206" s="59"/>
      <c r="U206" s="59"/>
    </row>
    <row r="207" spans="4:21" x14ac:dyDescent="0.45">
      <c r="D207" s="22"/>
      <c r="E207" s="75"/>
      <c r="F207" s="59"/>
      <c r="G207" s="59"/>
      <c r="I207" s="75"/>
      <c r="K207" s="59"/>
      <c r="L207" s="22"/>
      <c r="N207" s="77"/>
      <c r="P207" s="22"/>
      <c r="Q207" s="75"/>
      <c r="R207" s="78"/>
      <c r="S207" s="59"/>
      <c r="T207" s="59"/>
      <c r="U207" s="59"/>
    </row>
    <row r="208" spans="4:21" x14ac:dyDescent="0.45">
      <c r="D208" s="22"/>
      <c r="E208" s="75"/>
      <c r="F208" s="59"/>
      <c r="G208" s="59"/>
      <c r="I208" s="75"/>
      <c r="K208" s="59"/>
      <c r="L208" s="22"/>
      <c r="N208" s="77"/>
      <c r="P208" s="22"/>
      <c r="Q208" s="75"/>
      <c r="R208" s="78"/>
      <c r="S208" s="59"/>
      <c r="T208" s="59"/>
      <c r="U208" s="59"/>
    </row>
    <row r="209" spans="4:21" x14ac:dyDescent="0.45">
      <c r="D209" s="22"/>
      <c r="E209" s="75"/>
      <c r="F209" s="59"/>
      <c r="G209" s="59"/>
      <c r="I209" s="75"/>
      <c r="K209" s="59"/>
      <c r="L209" s="22"/>
      <c r="N209" s="77"/>
      <c r="P209" s="22"/>
      <c r="Q209" s="75"/>
      <c r="R209" s="78"/>
      <c r="S209" s="59"/>
      <c r="T209" s="59"/>
      <c r="U209" s="59"/>
    </row>
    <row r="210" spans="4:21" x14ac:dyDescent="0.45">
      <c r="D210" s="22"/>
      <c r="E210" s="75"/>
      <c r="F210" s="59"/>
      <c r="G210" s="59"/>
      <c r="I210" s="75"/>
      <c r="K210" s="59"/>
      <c r="L210" s="22"/>
      <c r="N210" s="77"/>
      <c r="P210" s="22"/>
      <c r="Q210" s="75"/>
      <c r="R210" s="78"/>
      <c r="S210" s="59"/>
      <c r="T210" s="59"/>
      <c r="U210" s="59"/>
    </row>
    <row r="211" spans="4:21" x14ac:dyDescent="0.45">
      <c r="D211" s="22"/>
      <c r="E211" s="75"/>
      <c r="F211" s="59"/>
      <c r="G211" s="59"/>
      <c r="I211" s="75"/>
      <c r="K211" s="59"/>
      <c r="L211" s="22"/>
      <c r="N211" s="77"/>
      <c r="P211" s="22"/>
      <c r="Q211" s="75"/>
      <c r="R211" s="78"/>
      <c r="S211" s="59"/>
      <c r="T211" s="59"/>
      <c r="U211" s="59"/>
    </row>
    <row r="212" spans="4:21" x14ac:dyDescent="0.45">
      <c r="D212" s="22"/>
      <c r="E212" s="75"/>
      <c r="F212" s="59"/>
      <c r="G212" s="59"/>
      <c r="I212" s="75"/>
      <c r="K212" s="59"/>
      <c r="L212" s="22"/>
      <c r="N212" s="77"/>
      <c r="P212" s="22"/>
      <c r="Q212" s="75"/>
      <c r="R212" s="78"/>
      <c r="S212" s="59"/>
      <c r="T212" s="59"/>
      <c r="U212" s="59"/>
    </row>
    <row r="213" spans="4:21" x14ac:dyDescent="0.45">
      <c r="D213" s="22"/>
      <c r="E213" s="75"/>
      <c r="F213" s="59"/>
      <c r="G213" s="59"/>
      <c r="I213" s="75"/>
      <c r="K213" s="59"/>
      <c r="L213" s="22"/>
      <c r="N213" s="77"/>
      <c r="P213" s="22"/>
      <c r="Q213" s="75"/>
      <c r="R213" s="78"/>
      <c r="S213" s="59"/>
      <c r="T213" s="59"/>
      <c r="U213" s="59"/>
    </row>
    <row r="214" spans="4:21" x14ac:dyDescent="0.45">
      <c r="D214" s="22"/>
      <c r="E214" s="75"/>
      <c r="F214" s="59"/>
      <c r="G214" s="59"/>
      <c r="I214" s="75"/>
      <c r="K214" s="59"/>
      <c r="L214" s="22"/>
      <c r="N214" s="77"/>
      <c r="P214" s="22"/>
      <c r="Q214" s="75"/>
      <c r="R214" s="78"/>
      <c r="S214" s="59"/>
      <c r="T214" s="59"/>
      <c r="U214" s="59"/>
    </row>
    <row r="215" spans="4:21" x14ac:dyDescent="0.45">
      <c r="D215" s="22"/>
      <c r="E215" s="75"/>
      <c r="F215" s="59"/>
      <c r="G215" s="59"/>
      <c r="I215" s="75"/>
      <c r="K215" s="59"/>
      <c r="L215" s="22"/>
      <c r="N215" s="77"/>
      <c r="P215" s="22"/>
      <c r="Q215" s="75"/>
      <c r="R215" s="78"/>
      <c r="S215" s="59"/>
      <c r="T215" s="59"/>
      <c r="U215" s="59"/>
    </row>
    <row r="216" spans="4:21" x14ac:dyDescent="0.45">
      <c r="D216" s="22"/>
      <c r="E216" s="75"/>
      <c r="F216" s="59"/>
      <c r="G216" s="59"/>
      <c r="I216" s="75"/>
      <c r="K216" s="59"/>
      <c r="L216" s="22"/>
      <c r="N216" s="77"/>
      <c r="P216" s="22"/>
      <c r="Q216" s="75"/>
      <c r="R216" s="78"/>
      <c r="S216" s="59"/>
      <c r="T216" s="59"/>
      <c r="U216" s="59"/>
    </row>
    <row r="217" spans="4:21" x14ac:dyDescent="0.45">
      <c r="D217" s="22"/>
      <c r="E217" s="75"/>
      <c r="F217" s="59"/>
      <c r="G217" s="59"/>
      <c r="I217" s="75"/>
      <c r="K217" s="59"/>
      <c r="L217" s="22"/>
      <c r="N217" s="77"/>
      <c r="P217" s="22"/>
      <c r="Q217" s="75"/>
      <c r="R217" s="78"/>
      <c r="S217" s="59"/>
      <c r="T217" s="59"/>
      <c r="U217" s="59"/>
    </row>
    <row r="218" spans="4:21" x14ac:dyDescent="0.45">
      <c r="D218" s="22"/>
      <c r="E218" s="75"/>
      <c r="F218" s="59"/>
      <c r="G218" s="59"/>
      <c r="I218" s="75"/>
      <c r="K218" s="59"/>
      <c r="L218" s="22"/>
      <c r="N218" s="77"/>
      <c r="P218" s="22"/>
      <c r="Q218" s="75"/>
      <c r="R218" s="78"/>
      <c r="S218" s="59"/>
      <c r="T218" s="59"/>
      <c r="U218" s="59"/>
    </row>
    <row r="219" spans="4:21" x14ac:dyDescent="0.45">
      <c r="D219" s="22"/>
      <c r="E219" s="75"/>
      <c r="F219" s="59"/>
      <c r="G219" s="59"/>
      <c r="I219" s="75"/>
      <c r="K219" s="59"/>
      <c r="L219" s="22"/>
      <c r="N219" s="77"/>
      <c r="P219" s="22"/>
      <c r="Q219" s="75"/>
      <c r="R219" s="78"/>
      <c r="S219" s="59"/>
      <c r="T219" s="59"/>
      <c r="U219" s="59"/>
    </row>
    <row r="220" spans="4:21" x14ac:dyDescent="0.45">
      <c r="D220" s="22"/>
      <c r="E220" s="75"/>
      <c r="F220" s="59"/>
      <c r="G220" s="59"/>
      <c r="I220" s="75"/>
      <c r="K220" s="59"/>
      <c r="L220" s="22"/>
      <c r="N220" s="77"/>
      <c r="P220" s="22"/>
      <c r="Q220" s="75"/>
      <c r="R220" s="78"/>
      <c r="S220" s="59"/>
      <c r="T220" s="59"/>
      <c r="U220" s="59"/>
    </row>
    <row r="221" spans="4:21" x14ac:dyDescent="0.45">
      <c r="D221" s="22"/>
      <c r="E221" s="75"/>
      <c r="F221" s="59"/>
      <c r="G221" s="59"/>
      <c r="I221" s="75"/>
      <c r="K221" s="59"/>
      <c r="L221" s="22"/>
      <c r="N221" s="77"/>
      <c r="P221" s="22"/>
      <c r="Q221" s="75"/>
      <c r="R221" s="78"/>
      <c r="S221" s="59"/>
      <c r="T221" s="59"/>
      <c r="U221" s="59"/>
    </row>
    <row r="222" spans="4:21" x14ac:dyDescent="0.45">
      <c r="D222" s="22"/>
      <c r="E222" s="75"/>
      <c r="F222" s="59"/>
      <c r="G222" s="59"/>
      <c r="I222" s="75"/>
      <c r="K222" s="59"/>
      <c r="L222" s="22"/>
      <c r="N222" s="77"/>
      <c r="P222" s="22"/>
      <c r="Q222" s="75"/>
      <c r="R222" s="78"/>
      <c r="S222" s="59"/>
      <c r="T222" s="59"/>
      <c r="U222" s="59"/>
    </row>
    <row r="223" spans="4:21" x14ac:dyDescent="0.45">
      <c r="D223" s="22"/>
      <c r="E223" s="75"/>
      <c r="F223" s="59"/>
      <c r="G223" s="59"/>
      <c r="I223" s="75"/>
      <c r="K223" s="59"/>
      <c r="L223" s="22"/>
      <c r="N223" s="77"/>
      <c r="P223" s="22"/>
      <c r="Q223" s="75"/>
      <c r="R223" s="78"/>
      <c r="S223" s="59"/>
      <c r="T223" s="59"/>
      <c r="U223" s="59"/>
    </row>
    <row r="224" spans="4:21" x14ac:dyDescent="0.45">
      <c r="D224" s="22"/>
      <c r="E224" s="75"/>
      <c r="F224" s="59"/>
      <c r="G224" s="59"/>
      <c r="I224" s="75"/>
      <c r="K224" s="59"/>
      <c r="L224" s="22"/>
      <c r="N224" s="77"/>
      <c r="P224" s="22"/>
      <c r="Q224" s="75"/>
      <c r="R224" s="78"/>
      <c r="S224" s="59"/>
      <c r="T224" s="59"/>
      <c r="U224" s="59"/>
    </row>
    <row r="225" spans="4:21" x14ac:dyDescent="0.45">
      <c r="D225" s="22"/>
      <c r="E225" s="75"/>
      <c r="F225" s="59"/>
      <c r="G225" s="59"/>
      <c r="I225" s="75"/>
      <c r="K225" s="59"/>
      <c r="L225" s="22"/>
      <c r="N225" s="77"/>
      <c r="P225" s="22"/>
      <c r="Q225" s="75"/>
      <c r="R225" s="78"/>
      <c r="S225" s="59"/>
      <c r="T225" s="59"/>
      <c r="U225" s="59"/>
    </row>
    <row r="226" spans="4:21" x14ac:dyDescent="0.45">
      <c r="D226" s="22"/>
      <c r="E226" s="75"/>
      <c r="F226" s="59"/>
      <c r="G226" s="59"/>
      <c r="I226" s="75"/>
      <c r="K226" s="59"/>
      <c r="L226" s="22"/>
      <c r="N226" s="77"/>
      <c r="P226" s="22"/>
      <c r="Q226" s="75"/>
      <c r="R226" s="78"/>
      <c r="S226" s="59"/>
      <c r="T226" s="59"/>
      <c r="U226" s="59"/>
    </row>
    <row r="227" spans="4:21" x14ac:dyDescent="0.45">
      <c r="D227" s="22"/>
      <c r="E227" s="75"/>
      <c r="F227" s="59"/>
      <c r="G227" s="59"/>
      <c r="I227" s="75"/>
      <c r="K227" s="59"/>
      <c r="L227" s="22"/>
      <c r="N227" s="77"/>
      <c r="P227" s="22"/>
      <c r="Q227" s="75"/>
      <c r="R227" s="78"/>
      <c r="S227" s="59"/>
      <c r="T227" s="59"/>
      <c r="U227" s="59"/>
    </row>
    <row r="228" spans="4:21" x14ac:dyDescent="0.45">
      <c r="D228" s="22"/>
      <c r="E228" s="75"/>
      <c r="F228" s="59"/>
      <c r="G228" s="59"/>
      <c r="I228" s="75"/>
      <c r="K228" s="59"/>
      <c r="L228" s="22"/>
      <c r="N228" s="77"/>
      <c r="P228" s="22"/>
      <c r="Q228" s="75"/>
      <c r="R228" s="78"/>
      <c r="S228" s="59"/>
      <c r="T228" s="59"/>
      <c r="U228" s="59"/>
    </row>
    <row r="229" spans="4:21" x14ac:dyDescent="0.45">
      <c r="D229" s="22"/>
      <c r="E229" s="75"/>
      <c r="F229" s="59"/>
      <c r="G229" s="59"/>
      <c r="I229" s="75"/>
      <c r="K229" s="59"/>
      <c r="L229" s="22"/>
      <c r="N229" s="77"/>
      <c r="P229" s="22"/>
      <c r="Q229" s="75"/>
      <c r="R229" s="78"/>
      <c r="S229" s="59"/>
      <c r="T229" s="59"/>
      <c r="U229" s="59"/>
    </row>
    <row r="230" spans="4:21" x14ac:dyDescent="0.45">
      <c r="D230" s="22"/>
      <c r="E230" s="75"/>
      <c r="F230" s="59"/>
      <c r="G230" s="59"/>
      <c r="I230" s="75"/>
      <c r="K230" s="59"/>
      <c r="L230" s="22"/>
      <c r="N230" s="77"/>
      <c r="P230" s="22"/>
      <c r="Q230" s="75"/>
      <c r="R230" s="78"/>
      <c r="S230" s="59"/>
      <c r="T230" s="59"/>
      <c r="U230" s="59"/>
    </row>
    <row r="231" spans="4:21" x14ac:dyDescent="0.45">
      <c r="D231" s="22"/>
      <c r="E231" s="75"/>
      <c r="F231" s="59"/>
      <c r="G231" s="59"/>
      <c r="I231" s="75"/>
      <c r="K231" s="59"/>
      <c r="L231" s="22"/>
      <c r="N231" s="77"/>
      <c r="P231" s="22"/>
      <c r="Q231" s="75"/>
      <c r="R231" s="78"/>
      <c r="S231" s="59"/>
      <c r="T231" s="59"/>
      <c r="U231" s="59"/>
    </row>
    <row r="232" spans="4:21" x14ac:dyDescent="0.45">
      <c r="D232" s="22"/>
      <c r="E232" s="75"/>
      <c r="F232" s="59"/>
      <c r="G232" s="59"/>
      <c r="I232" s="75"/>
      <c r="K232" s="59"/>
      <c r="L232" s="22"/>
      <c r="N232" s="77"/>
      <c r="P232" s="22"/>
      <c r="Q232" s="75"/>
      <c r="R232" s="78"/>
      <c r="S232" s="59"/>
      <c r="T232" s="59"/>
      <c r="U232" s="59"/>
    </row>
    <row r="233" spans="4:21" x14ac:dyDescent="0.45">
      <c r="D233" s="22"/>
      <c r="E233" s="75"/>
      <c r="F233" s="59"/>
      <c r="G233" s="59"/>
      <c r="I233" s="75"/>
      <c r="K233" s="59"/>
      <c r="L233" s="22"/>
      <c r="N233" s="77"/>
      <c r="P233" s="22"/>
      <c r="Q233" s="75"/>
      <c r="R233" s="78"/>
      <c r="S233" s="59"/>
      <c r="T233" s="59"/>
      <c r="U233" s="59"/>
    </row>
    <row r="234" spans="4:21" x14ac:dyDescent="0.45">
      <c r="D234" s="22"/>
      <c r="E234" s="75"/>
      <c r="F234" s="59"/>
      <c r="G234" s="59"/>
      <c r="I234" s="75"/>
      <c r="K234" s="59"/>
      <c r="L234" s="22"/>
      <c r="N234" s="77"/>
      <c r="P234" s="22"/>
      <c r="Q234" s="75"/>
      <c r="R234" s="78"/>
      <c r="S234" s="59"/>
      <c r="T234" s="59"/>
      <c r="U234" s="59"/>
    </row>
    <row r="235" spans="4:21" x14ac:dyDescent="0.45">
      <c r="D235" s="22"/>
      <c r="E235" s="75"/>
      <c r="F235" s="59"/>
      <c r="G235" s="59"/>
      <c r="I235" s="75"/>
      <c r="K235" s="59"/>
      <c r="L235" s="22"/>
      <c r="N235" s="77"/>
      <c r="P235" s="22"/>
      <c r="Q235" s="75"/>
      <c r="R235" s="78"/>
      <c r="S235" s="59"/>
      <c r="T235" s="59"/>
      <c r="U235" s="59"/>
    </row>
    <row r="236" spans="4:21" x14ac:dyDescent="0.45">
      <c r="D236" s="22"/>
      <c r="E236" s="75"/>
      <c r="F236" s="59"/>
      <c r="G236" s="59"/>
      <c r="I236" s="75"/>
      <c r="K236" s="59"/>
      <c r="L236" s="22"/>
      <c r="N236" s="77"/>
      <c r="P236" s="22"/>
      <c r="Q236" s="75"/>
      <c r="R236" s="78"/>
      <c r="S236" s="59"/>
      <c r="T236" s="59"/>
      <c r="U236" s="59"/>
    </row>
    <row r="237" spans="4:21" x14ac:dyDescent="0.45">
      <c r="D237" s="22"/>
      <c r="E237" s="75"/>
      <c r="F237" s="59"/>
      <c r="G237" s="59"/>
      <c r="I237" s="75"/>
      <c r="K237" s="59"/>
      <c r="L237" s="22"/>
      <c r="N237" s="77"/>
      <c r="P237" s="22"/>
      <c r="Q237" s="75"/>
      <c r="R237" s="78"/>
      <c r="S237" s="59"/>
      <c r="T237" s="59"/>
      <c r="U237" s="59"/>
    </row>
    <row r="238" spans="4:21" x14ac:dyDescent="0.45">
      <c r="D238" s="22"/>
      <c r="E238" s="75"/>
      <c r="F238" s="59"/>
      <c r="G238" s="59"/>
      <c r="I238" s="75"/>
      <c r="K238" s="59"/>
      <c r="L238" s="22"/>
      <c r="N238" s="77"/>
      <c r="P238" s="22"/>
      <c r="Q238" s="75"/>
      <c r="R238" s="78"/>
      <c r="S238" s="59"/>
      <c r="T238" s="59"/>
      <c r="U238" s="59"/>
    </row>
    <row r="239" spans="4:21" x14ac:dyDescent="0.45">
      <c r="D239" s="22"/>
      <c r="E239" s="75"/>
      <c r="F239" s="59"/>
      <c r="G239" s="59"/>
      <c r="I239" s="75"/>
      <c r="K239" s="59"/>
      <c r="L239" s="22"/>
      <c r="N239" s="77"/>
      <c r="P239" s="22"/>
      <c r="Q239" s="75"/>
      <c r="R239" s="78"/>
      <c r="S239" s="59"/>
      <c r="T239" s="59"/>
      <c r="U239" s="59"/>
    </row>
    <row r="240" spans="4:21" x14ac:dyDescent="0.45">
      <c r="D240" s="22"/>
      <c r="E240" s="75"/>
      <c r="F240" s="59"/>
      <c r="G240" s="59"/>
      <c r="I240" s="75"/>
      <c r="K240" s="59"/>
      <c r="L240" s="22"/>
      <c r="N240" s="77"/>
      <c r="P240" s="22"/>
      <c r="Q240" s="75"/>
      <c r="R240" s="78"/>
      <c r="S240" s="59"/>
      <c r="T240" s="59"/>
      <c r="U240" s="59"/>
    </row>
    <row r="241" spans="4:21" x14ac:dyDescent="0.45">
      <c r="D241" s="22"/>
      <c r="E241" s="75"/>
      <c r="F241" s="59"/>
      <c r="G241" s="59"/>
      <c r="I241" s="75"/>
      <c r="K241" s="59"/>
      <c r="L241" s="22"/>
      <c r="N241" s="77"/>
      <c r="P241" s="22"/>
      <c r="Q241" s="75"/>
      <c r="R241" s="78"/>
      <c r="S241" s="59"/>
      <c r="T241" s="59"/>
      <c r="U241" s="59"/>
    </row>
    <row r="242" spans="4:21" x14ac:dyDescent="0.45">
      <c r="D242" s="22"/>
      <c r="E242" s="75"/>
      <c r="F242" s="59"/>
      <c r="G242" s="59"/>
      <c r="I242" s="75"/>
      <c r="K242" s="59"/>
      <c r="L242" s="22"/>
      <c r="N242" s="77"/>
      <c r="P242" s="22"/>
      <c r="Q242" s="75"/>
      <c r="R242" s="78"/>
      <c r="S242" s="59"/>
      <c r="T242" s="59"/>
      <c r="U242" s="59"/>
    </row>
    <row r="243" spans="4:21" x14ac:dyDescent="0.45">
      <c r="D243" s="22"/>
      <c r="E243" s="75"/>
      <c r="F243" s="59"/>
      <c r="G243" s="59"/>
      <c r="I243" s="75"/>
      <c r="K243" s="59"/>
      <c r="L243" s="22"/>
      <c r="N243" s="77"/>
      <c r="P243" s="22"/>
      <c r="Q243" s="75"/>
      <c r="R243" s="78"/>
      <c r="S243" s="59"/>
      <c r="T243" s="59"/>
      <c r="U243" s="59"/>
    </row>
    <row r="244" spans="4:21" x14ac:dyDescent="0.45">
      <c r="D244" s="22"/>
      <c r="E244" s="75"/>
      <c r="F244" s="59"/>
      <c r="G244" s="59"/>
      <c r="I244" s="75"/>
      <c r="K244" s="59"/>
      <c r="L244" s="22"/>
      <c r="N244" s="77"/>
      <c r="P244" s="22"/>
      <c r="Q244" s="75"/>
      <c r="R244" s="78"/>
      <c r="S244" s="59"/>
      <c r="T244" s="59"/>
      <c r="U244" s="59"/>
    </row>
    <row r="245" spans="4:21" x14ac:dyDescent="0.45">
      <c r="D245" s="22"/>
      <c r="E245" s="75"/>
      <c r="F245" s="59"/>
      <c r="G245" s="59"/>
      <c r="I245" s="75"/>
      <c r="K245" s="59"/>
      <c r="L245" s="22"/>
      <c r="N245" s="77"/>
      <c r="P245" s="22"/>
      <c r="Q245" s="75"/>
      <c r="R245" s="78"/>
      <c r="S245" s="59"/>
      <c r="T245" s="59"/>
      <c r="U245" s="59"/>
    </row>
    <row r="246" spans="4:21" x14ac:dyDescent="0.45">
      <c r="D246" s="22"/>
      <c r="E246" s="75"/>
      <c r="F246" s="59"/>
      <c r="G246" s="59"/>
      <c r="I246" s="75"/>
      <c r="K246" s="59"/>
      <c r="L246" s="22"/>
      <c r="N246" s="77"/>
      <c r="P246" s="22"/>
      <c r="Q246" s="75"/>
      <c r="R246" s="78"/>
      <c r="S246" s="59"/>
      <c r="T246" s="59"/>
      <c r="U246" s="59"/>
    </row>
    <row r="247" spans="4:21" x14ac:dyDescent="0.45">
      <c r="D247" s="22"/>
      <c r="E247" s="75"/>
      <c r="F247" s="59"/>
      <c r="G247" s="59"/>
      <c r="I247" s="75"/>
      <c r="K247" s="59"/>
      <c r="L247" s="22"/>
      <c r="N247" s="77"/>
      <c r="P247" s="22"/>
      <c r="Q247" s="75"/>
      <c r="R247" s="78"/>
      <c r="S247" s="59"/>
      <c r="T247" s="59"/>
      <c r="U247" s="59"/>
    </row>
    <row r="248" spans="4:21" x14ac:dyDescent="0.45">
      <c r="D248" s="22"/>
      <c r="E248" s="75"/>
      <c r="F248" s="59"/>
      <c r="G248" s="59"/>
      <c r="I248" s="75"/>
      <c r="K248" s="59"/>
      <c r="L248" s="22"/>
      <c r="N248" s="77"/>
      <c r="P248" s="22"/>
      <c r="Q248" s="75"/>
      <c r="R248" s="78"/>
      <c r="S248" s="59"/>
      <c r="T248" s="59"/>
      <c r="U248" s="59"/>
    </row>
    <row r="249" spans="4:21" x14ac:dyDescent="0.45">
      <c r="D249" s="22"/>
      <c r="E249" s="75"/>
      <c r="F249" s="59"/>
      <c r="G249" s="59"/>
      <c r="I249" s="75"/>
      <c r="K249" s="59"/>
      <c r="L249" s="22"/>
      <c r="N249" s="77"/>
      <c r="P249" s="22"/>
      <c r="Q249" s="75"/>
      <c r="R249" s="78"/>
      <c r="S249" s="59"/>
      <c r="T249" s="59"/>
      <c r="U249" s="59"/>
    </row>
    <row r="250" spans="4:21" x14ac:dyDescent="0.45">
      <c r="D250" s="22"/>
      <c r="E250" s="75"/>
      <c r="F250" s="59"/>
      <c r="G250" s="59"/>
      <c r="I250" s="75"/>
      <c r="K250" s="59"/>
      <c r="L250" s="22"/>
      <c r="N250" s="77"/>
      <c r="P250" s="22"/>
      <c r="Q250" s="75"/>
      <c r="R250" s="78"/>
      <c r="S250" s="59"/>
      <c r="T250" s="59"/>
      <c r="U250" s="59"/>
    </row>
    <row r="251" spans="4:21" x14ac:dyDescent="0.45">
      <c r="D251" s="22"/>
      <c r="E251" s="75"/>
      <c r="F251" s="59"/>
      <c r="G251" s="59"/>
      <c r="I251" s="75"/>
      <c r="K251" s="59"/>
      <c r="L251" s="22"/>
      <c r="N251" s="77"/>
      <c r="P251" s="22"/>
      <c r="Q251" s="75"/>
      <c r="R251" s="78"/>
      <c r="S251" s="59"/>
      <c r="T251" s="59"/>
      <c r="U251" s="59"/>
    </row>
    <row r="252" spans="4:21" x14ac:dyDescent="0.45">
      <c r="D252" s="22"/>
      <c r="E252" s="75"/>
      <c r="F252" s="59"/>
      <c r="G252" s="59"/>
      <c r="I252" s="75"/>
      <c r="K252" s="59"/>
      <c r="L252" s="22"/>
      <c r="N252" s="77"/>
      <c r="P252" s="22"/>
      <c r="Q252" s="75"/>
      <c r="R252" s="78"/>
      <c r="S252" s="59"/>
      <c r="T252" s="59"/>
      <c r="U252" s="59"/>
    </row>
    <row r="253" spans="4:21" x14ac:dyDescent="0.45">
      <c r="D253" s="22"/>
      <c r="E253" s="75"/>
      <c r="F253" s="59"/>
      <c r="G253" s="59"/>
      <c r="I253" s="75"/>
      <c r="K253" s="59"/>
      <c r="L253" s="22"/>
      <c r="N253" s="77"/>
      <c r="P253" s="22"/>
      <c r="Q253" s="75"/>
      <c r="R253" s="78"/>
      <c r="S253" s="59"/>
      <c r="T253" s="59"/>
      <c r="U253" s="59"/>
    </row>
    <row r="254" spans="4:21" x14ac:dyDescent="0.45">
      <c r="D254" s="22"/>
      <c r="E254" s="75"/>
      <c r="F254" s="59"/>
      <c r="G254" s="59"/>
      <c r="I254" s="75"/>
      <c r="K254" s="59"/>
      <c r="L254" s="22"/>
      <c r="N254" s="77"/>
      <c r="P254" s="22"/>
      <c r="Q254" s="75"/>
      <c r="R254" s="78"/>
      <c r="S254" s="59"/>
      <c r="T254" s="59"/>
      <c r="U254" s="59"/>
    </row>
    <row r="255" spans="4:21" x14ac:dyDescent="0.45">
      <c r="D255" s="22"/>
      <c r="E255" s="75"/>
      <c r="F255" s="59"/>
      <c r="G255" s="59"/>
      <c r="I255" s="75"/>
      <c r="K255" s="59"/>
      <c r="L255" s="22"/>
      <c r="N255" s="77"/>
      <c r="P255" s="22"/>
      <c r="Q255" s="75"/>
      <c r="R255" s="78"/>
      <c r="S255" s="59"/>
      <c r="T255" s="59"/>
      <c r="U255" s="59"/>
    </row>
    <row r="256" spans="4:21" x14ac:dyDescent="0.45">
      <c r="D256" s="22"/>
      <c r="E256" s="75"/>
      <c r="F256" s="59"/>
      <c r="G256" s="59"/>
      <c r="I256" s="75"/>
      <c r="K256" s="59"/>
      <c r="L256" s="22"/>
      <c r="N256" s="77"/>
      <c r="P256" s="22"/>
      <c r="Q256" s="75"/>
      <c r="R256" s="78"/>
      <c r="S256" s="59"/>
      <c r="T256" s="59"/>
      <c r="U256" s="59"/>
    </row>
    <row r="257" spans="4:21" x14ac:dyDescent="0.45">
      <c r="D257" s="22"/>
      <c r="E257" s="75"/>
      <c r="F257" s="59"/>
      <c r="G257" s="59"/>
      <c r="I257" s="75"/>
      <c r="K257" s="59"/>
      <c r="L257" s="22"/>
      <c r="N257" s="77"/>
      <c r="P257" s="22"/>
      <c r="Q257" s="75"/>
      <c r="R257" s="78"/>
      <c r="S257" s="59"/>
      <c r="T257" s="59"/>
      <c r="U257" s="59"/>
    </row>
    <row r="258" spans="4:21" x14ac:dyDescent="0.45">
      <c r="D258" s="22"/>
      <c r="E258" s="75"/>
      <c r="F258" s="59"/>
      <c r="G258" s="59"/>
      <c r="I258" s="75"/>
      <c r="K258" s="59"/>
      <c r="L258" s="22"/>
      <c r="N258" s="77"/>
      <c r="P258" s="22"/>
      <c r="Q258" s="75"/>
      <c r="R258" s="78"/>
      <c r="S258" s="59"/>
      <c r="T258" s="59"/>
      <c r="U258" s="59"/>
    </row>
    <row r="259" spans="4:21" x14ac:dyDescent="0.45">
      <c r="D259" s="22"/>
      <c r="E259" s="75"/>
      <c r="F259" s="59"/>
      <c r="G259" s="59"/>
      <c r="I259" s="75"/>
      <c r="K259" s="59"/>
      <c r="L259" s="22"/>
      <c r="N259" s="77"/>
      <c r="P259" s="22"/>
      <c r="Q259" s="75"/>
      <c r="R259" s="78"/>
      <c r="S259" s="59"/>
      <c r="T259" s="59"/>
      <c r="U259" s="59"/>
    </row>
    <row r="260" spans="4:21" x14ac:dyDescent="0.45">
      <c r="D260" s="22"/>
      <c r="E260" s="75"/>
      <c r="F260" s="59"/>
      <c r="G260" s="59"/>
      <c r="I260" s="75"/>
      <c r="K260" s="59"/>
      <c r="L260" s="22"/>
      <c r="N260" s="77"/>
      <c r="P260" s="22"/>
      <c r="Q260" s="75"/>
      <c r="R260" s="78"/>
      <c r="S260" s="59"/>
      <c r="T260" s="59"/>
      <c r="U260" s="59"/>
    </row>
    <row r="261" spans="4:21" x14ac:dyDescent="0.45">
      <c r="D261" s="22"/>
      <c r="E261" s="75"/>
      <c r="F261" s="59"/>
      <c r="G261" s="59"/>
      <c r="I261" s="75"/>
      <c r="K261" s="59"/>
      <c r="L261" s="22"/>
      <c r="N261" s="77"/>
      <c r="P261" s="22"/>
      <c r="Q261" s="75"/>
      <c r="R261" s="78"/>
      <c r="S261" s="59"/>
      <c r="T261" s="59"/>
      <c r="U261" s="59"/>
    </row>
    <row r="262" spans="4:21" x14ac:dyDescent="0.45">
      <c r="D262" s="22"/>
      <c r="E262" s="75"/>
      <c r="F262" s="59"/>
      <c r="G262" s="59"/>
      <c r="I262" s="75"/>
      <c r="K262" s="59"/>
      <c r="L262" s="22"/>
      <c r="N262" s="77"/>
      <c r="P262" s="22"/>
      <c r="Q262" s="75"/>
      <c r="R262" s="78"/>
      <c r="S262" s="59"/>
      <c r="T262" s="59"/>
      <c r="U262" s="59"/>
    </row>
    <row r="263" spans="4:21" x14ac:dyDescent="0.45">
      <c r="D263" s="22"/>
      <c r="E263" s="75"/>
      <c r="F263" s="59"/>
      <c r="G263" s="59"/>
      <c r="I263" s="75"/>
      <c r="K263" s="59"/>
      <c r="L263" s="22"/>
      <c r="N263" s="77"/>
      <c r="P263" s="22"/>
      <c r="Q263" s="75"/>
      <c r="R263" s="78"/>
      <c r="S263" s="59"/>
      <c r="T263" s="59"/>
      <c r="U263" s="59"/>
    </row>
    <row r="264" spans="4:21" x14ac:dyDescent="0.45">
      <c r="D264" s="22"/>
      <c r="E264" s="75"/>
      <c r="F264" s="59"/>
      <c r="G264" s="59"/>
      <c r="I264" s="75"/>
      <c r="K264" s="59"/>
      <c r="L264" s="22"/>
      <c r="N264" s="77"/>
      <c r="P264" s="22"/>
      <c r="Q264" s="75"/>
      <c r="R264" s="78"/>
      <c r="S264" s="59"/>
      <c r="T264" s="59"/>
      <c r="U264" s="59"/>
    </row>
    <row r="265" spans="4:21" x14ac:dyDescent="0.45">
      <c r="D265" s="22"/>
      <c r="E265" s="75"/>
      <c r="F265" s="59"/>
      <c r="G265" s="59"/>
      <c r="I265" s="75"/>
      <c r="K265" s="59"/>
      <c r="L265" s="22"/>
      <c r="N265" s="77"/>
      <c r="P265" s="22"/>
      <c r="Q265" s="75"/>
      <c r="R265" s="78"/>
      <c r="S265" s="59"/>
      <c r="T265" s="59"/>
      <c r="U265" s="59"/>
    </row>
    <row r="266" spans="4:21" x14ac:dyDescent="0.45">
      <c r="D266" s="22"/>
      <c r="E266" s="75"/>
      <c r="F266" s="59"/>
      <c r="G266" s="59"/>
      <c r="I266" s="75"/>
      <c r="K266" s="59"/>
      <c r="L266" s="22"/>
      <c r="N266" s="77"/>
      <c r="P266" s="22"/>
      <c r="Q266" s="75"/>
      <c r="R266" s="78"/>
      <c r="S266" s="59"/>
      <c r="T266" s="59"/>
      <c r="U266" s="59"/>
    </row>
    <row r="267" spans="4:21" x14ac:dyDescent="0.45">
      <c r="D267" s="22"/>
      <c r="E267" s="75"/>
      <c r="F267" s="59"/>
      <c r="G267" s="59"/>
      <c r="I267" s="75"/>
      <c r="K267" s="59"/>
      <c r="L267" s="22"/>
      <c r="N267" s="77"/>
      <c r="P267" s="22"/>
      <c r="Q267" s="75"/>
      <c r="R267" s="78"/>
      <c r="S267" s="59"/>
      <c r="T267" s="59"/>
      <c r="U267" s="59"/>
    </row>
    <row r="268" spans="4:21" x14ac:dyDescent="0.45">
      <c r="D268" s="22"/>
      <c r="E268" s="75"/>
      <c r="F268" s="59"/>
      <c r="G268" s="59"/>
      <c r="I268" s="75"/>
      <c r="K268" s="59"/>
      <c r="L268" s="22"/>
      <c r="N268" s="77"/>
      <c r="P268" s="22"/>
      <c r="Q268" s="75"/>
      <c r="R268" s="78"/>
      <c r="S268" s="59"/>
      <c r="T268" s="59"/>
      <c r="U268" s="59"/>
    </row>
    <row r="269" spans="4:21" x14ac:dyDescent="0.45">
      <c r="D269" s="22"/>
      <c r="E269" s="75"/>
      <c r="F269" s="59"/>
      <c r="G269" s="59"/>
      <c r="I269" s="75"/>
      <c r="K269" s="59"/>
      <c r="L269" s="22"/>
      <c r="N269" s="77"/>
      <c r="P269" s="22"/>
      <c r="Q269" s="75"/>
      <c r="R269" s="78"/>
      <c r="S269" s="59"/>
      <c r="T269" s="59"/>
      <c r="U269" s="59"/>
    </row>
    <row r="270" spans="4:21" x14ac:dyDescent="0.45">
      <c r="D270" s="22"/>
      <c r="E270" s="75"/>
      <c r="F270" s="59"/>
      <c r="G270" s="59"/>
      <c r="I270" s="75"/>
      <c r="K270" s="59"/>
      <c r="L270" s="22"/>
      <c r="N270" s="77"/>
      <c r="P270" s="22"/>
      <c r="Q270" s="75"/>
      <c r="R270" s="78"/>
      <c r="S270" s="59"/>
      <c r="T270" s="59"/>
      <c r="U270" s="59"/>
    </row>
    <row r="271" spans="4:21" x14ac:dyDescent="0.45">
      <c r="D271" s="22"/>
      <c r="E271" s="75"/>
      <c r="F271" s="59"/>
      <c r="G271" s="59"/>
      <c r="I271" s="75"/>
      <c r="K271" s="59"/>
      <c r="L271" s="22"/>
      <c r="N271" s="77"/>
      <c r="P271" s="22"/>
      <c r="Q271" s="75"/>
      <c r="R271" s="78"/>
      <c r="S271" s="59"/>
      <c r="T271" s="59"/>
      <c r="U271" s="59"/>
    </row>
    <row r="272" spans="4:21" x14ac:dyDescent="0.45">
      <c r="D272" s="22"/>
      <c r="E272" s="75"/>
      <c r="F272" s="59"/>
      <c r="G272" s="59"/>
      <c r="I272" s="75"/>
      <c r="K272" s="59"/>
      <c r="L272" s="22"/>
      <c r="N272" s="77"/>
      <c r="P272" s="22"/>
      <c r="Q272" s="75"/>
      <c r="R272" s="78"/>
      <c r="S272" s="59"/>
      <c r="T272" s="59"/>
      <c r="U272" s="59"/>
    </row>
    <row r="273" spans="4:21" x14ac:dyDescent="0.45">
      <c r="D273" s="22"/>
      <c r="E273" s="75"/>
      <c r="F273" s="59"/>
      <c r="G273" s="59"/>
      <c r="I273" s="75"/>
      <c r="K273" s="59"/>
      <c r="L273" s="22"/>
      <c r="N273" s="77"/>
      <c r="P273" s="22"/>
      <c r="Q273" s="75"/>
      <c r="R273" s="78"/>
      <c r="S273" s="59"/>
      <c r="T273" s="59"/>
      <c r="U273" s="59"/>
    </row>
    <row r="274" spans="4:21" x14ac:dyDescent="0.45">
      <c r="D274" s="22"/>
      <c r="E274" s="75"/>
      <c r="F274" s="59"/>
      <c r="G274" s="59"/>
      <c r="I274" s="75"/>
      <c r="K274" s="59"/>
      <c r="L274" s="22"/>
      <c r="N274" s="77"/>
      <c r="P274" s="22"/>
      <c r="Q274" s="75"/>
      <c r="R274" s="78"/>
      <c r="S274" s="59"/>
      <c r="T274" s="59"/>
      <c r="U274" s="59"/>
    </row>
    <row r="275" spans="4:21" x14ac:dyDescent="0.45">
      <c r="D275" s="22"/>
      <c r="E275" s="75"/>
      <c r="F275" s="59"/>
      <c r="G275" s="59"/>
      <c r="I275" s="75"/>
      <c r="K275" s="59"/>
      <c r="L275" s="22"/>
      <c r="N275" s="77"/>
      <c r="P275" s="22"/>
      <c r="Q275" s="75"/>
      <c r="R275" s="78"/>
      <c r="S275" s="59"/>
      <c r="T275" s="59"/>
      <c r="U275" s="59"/>
    </row>
    <row r="276" spans="4:21" x14ac:dyDescent="0.45">
      <c r="D276" s="22"/>
      <c r="E276" s="75"/>
      <c r="F276" s="59"/>
      <c r="G276" s="59"/>
      <c r="I276" s="75"/>
      <c r="K276" s="59"/>
      <c r="L276" s="22"/>
      <c r="N276" s="77"/>
      <c r="P276" s="22"/>
      <c r="Q276" s="75"/>
      <c r="R276" s="78"/>
      <c r="S276" s="59"/>
      <c r="T276" s="59"/>
      <c r="U276" s="59"/>
    </row>
    <row r="277" spans="4:21" x14ac:dyDescent="0.45">
      <c r="D277" s="22"/>
      <c r="E277" s="75"/>
      <c r="F277" s="59"/>
      <c r="G277" s="59"/>
      <c r="I277" s="75"/>
      <c r="K277" s="59"/>
      <c r="L277" s="22"/>
      <c r="N277" s="77"/>
      <c r="P277" s="22"/>
      <c r="Q277" s="75"/>
      <c r="R277" s="78"/>
      <c r="S277" s="59"/>
      <c r="T277" s="59"/>
      <c r="U277" s="59"/>
    </row>
    <row r="278" spans="4:21" x14ac:dyDescent="0.45">
      <c r="D278" s="22"/>
      <c r="E278" s="75"/>
      <c r="F278" s="59"/>
      <c r="G278" s="59"/>
      <c r="I278" s="75"/>
      <c r="K278" s="59"/>
      <c r="L278" s="22"/>
      <c r="N278" s="77"/>
      <c r="P278" s="22"/>
      <c r="Q278" s="75"/>
      <c r="R278" s="78"/>
      <c r="S278" s="59"/>
      <c r="T278" s="59"/>
      <c r="U278" s="59"/>
    </row>
    <row r="279" spans="4:21" x14ac:dyDescent="0.45">
      <c r="D279" s="22"/>
      <c r="E279" s="75"/>
      <c r="F279" s="59"/>
      <c r="G279" s="59"/>
      <c r="I279" s="75"/>
      <c r="K279" s="59"/>
      <c r="L279" s="22"/>
      <c r="N279" s="77"/>
      <c r="P279" s="22"/>
      <c r="Q279" s="75"/>
      <c r="R279" s="78"/>
      <c r="S279" s="59"/>
      <c r="T279" s="59"/>
      <c r="U279" s="59"/>
    </row>
    <row r="280" spans="4:21" x14ac:dyDescent="0.45">
      <c r="D280" s="22"/>
      <c r="E280" s="75"/>
      <c r="F280" s="59"/>
      <c r="G280" s="59"/>
      <c r="I280" s="75"/>
      <c r="K280" s="59"/>
      <c r="L280" s="22"/>
      <c r="N280" s="77"/>
      <c r="P280" s="22"/>
      <c r="Q280" s="75"/>
      <c r="R280" s="78"/>
      <c r="S280" s="59"/>
      <c r="T280" s="59"/>
      <c r="U280" s="59"/>
    </row>
    <row r="281" spans="4:21" x14ac:dyDescent="0.45">
      <c r="D281" s="22"/>
      <c r="E281" s="75"/>
      <c r="F281" s="59"/>
      <c r="G281" s="59"/>
      <c r="I281" s="75"/>
      <c r="K281" s="59"/>
      <c r="L281" s="22"/>
      <c r="N281" s="77"/>
      <c r="P281" s="22"/>
      <c r="Q281" s="75"/>
      <c r="R281" s="78"/>
      <c r="S281" s="59"/>
      <c r="T281" s="59"/>
      <c r="U281" s="59"/>
    </row>
    <row r="282" spans="4:21" x14ac:dyDescent="0.45">
      <c r="D282" s="22"/>
      <c r="E282" s="75"/>
      <c r="F282" s="59"/>
      <c r="G282" s="59"/>
      <c r="I282" s="75"/>
      <c r="K282" s="59"/>
      <c r="L282" s="22"/>
      <c r="N282" s="77"/>
      <c r="P282" s="22"/>
      <c r="Q282" s="75"/>
      <c r="R282" s="78"/>
      <c r="S282" s="59"/>
      <c r="T282" s="59"/>
      <c r="U282" s="59"/>
    </row>
    <row r="283" spans="4:21" x14ac:dyDescent="0.45">
      <c r="D283" s="22"/>
      <c r="E283" s="75"/>
      <c r="F283" s="59"/>
      <c r="G283" s="59"/>
      <c r="I283" s="75"/>
      <c r="K283" s="59"/>
      <c r="L283" s="22"/>
      <c r="N283" s="77"/>
      <c r="P283" s="22"/>
      <c r="Q283" s="75"/>
      <c r="R283" s="78"/>
      <c r="S283" s="59"/>
      <c r="T283" s="59"/>
      <c r="U283" s="59"/>
    </row>
    <row r="284" spans="4:21" x14ac:dyDescent="0.45">
      <c r="D284" s="22"/>
      <c r="E284" s="75"/>
      <c r="F284" s="59"/>
      <c r="G284" s="59"/>
      <c r="I284" s="75"/>
      <c r="K284" s="59"/>
      <c r="L284" s="22"/>
      <c r="N284" s="77"/>
      <c r="P284" s="22"/>
      <c r="Q284" s="75"/>
      <c r="R284" s="78"/>
      <c r="S284" s="59"/>
      <c r="T284" s="59"/>
      <c r="U284" s="59"/>
    </row>
    <row r="285" spans="4:21" x14ac:dyDescent="0.45">
      <c r="D285" s="22"/>
      <c r="E285" s="75"/>
      <c r="F285" s="59"/>
      <c r="G285" s="59"/>
      <c r="I285" s="75"/>
      <c r="K285" s="59"/>
      <c r="L285" s="22"/>
      <c r="N285" s="77"/>
      <c r="P285" s="22"/>
      <c r="Q285" s="75"/>
      <c r="R285" s="78"/>
      <c r="S285" s="59"/>
      <c r="T285" s="59"/>
      <c r="U285" s="59"/>
    </row>
    <row r="286" spans="4:21" x14ac:dyDescent="0.45">
      <c r="D286" s="22"/>
      <c r="E286" s="75"/>
      <c r="F286" s="59"/>
      <c r="G286" s="59"/>
      <c r="I286" s="75"/>
      <c r="K286" s="59"/>
      <c r="L286" s="22"/>
      <c r="N286" s="77"/>
      <c r="P286" s="22"/>
      <c r="Q286" s="75"/>
      <c r="R286" s="78"/>
      <c r="S286" s="59"/>
      <c r="T286" s="59"/>
      <c r="U286" s="59"/>
    </row>
    <row r="287" spans="4:21" x14ac:dyDescent="0.45">
      <c r="D287" s="22"/>
      <c r="E287" s="75"/>
      <c r="F287" s="59"/>
      <c r="G287" s="59"/>
      <c r="I287" s="75"/>
      <c r="K287" s="59"/>
      <c r="L287" s="22"/>
      <c r="N287" s="77"/>
      <c r="P287" s="22"/>
      <c r="Q287" s="75"/>
      <c r="R287" s="78"/>
      <c r="S287" s="59"/>
      <c r="T287" s="59"/>
      <c r="U287" s="59"/>
    </row>
    <row r="288" spans="4:21" x14ac:dyDescent="0.45">
      <c r="D288" s="22"/>
      <c r="E288" s="75"/>
      <c r="F288" s="59"/>
      <c r="G288" s="59"/>
      <c r="I288" s="75"/>
      <c r="K288" s="59"/>
      <c r="L288" s="22"/>
      <c r="N288" s="77"/>
      <c r="P288" s="22"/>
      <c r="Q288" s="75"/>
      <c r="R288" s="78"/>
      <c r="S288" s="59"/>
      <c r="T288" s="59"/>
      <c r="U288" s="59"/>
    </row>
    <row r="289" spans="4:21" x14ac:dyDescent="0.45">
      <c r="D289" s="22"/>
      <c r="E289" s="75"/>
      <c r="F289" s="59"/>
      <c r="G289" s="59"/>
      <c r="I289" s="75"/>
      <c r="K289" s="59"/>
      <c r="L289" s="22"/>
      <c r="N289" s="77"/>
      <c r="P289" s="22"/>
      <c r="Q289" s="75"/>
      <c r="R289" s="78"/>
      <c r="S289" s="59"/>
      <c r="T289" s="59"/>
      <c r="U289" s="59"/>
    </row>
    <row r="290" spans="4:21" x14ac:dyDescent="0.45">
      <c r="D290" s="22"/>
      <c r="E290" s="75"/>
      <c r="F290" s="59"/>
      <c r="G290" s="59"/>
      <c r="I290" s="75"/>
      <c r="K290" s="59"/>
      <c r="L290" s="22"/>
      <c r="N290" s="77"/>
      <c r="P290" s="22"/>
      <c r="Q290" s="75"/>
      <c r="R290" s="78"/>
      <c r="S290" s="59"/>
      <c r="T290" s="59"/>
      <c r="U290" s="59"/>
    </row>
    <row r="291" spans="4:21" x14ac:dyDescent="0.45">
      <c r="D291" s="22"/>
      <c r="E291" s="75"/>
      <c r="F291" s="59"/>
      <c r="G291" s="59"/>
      <c r="I291" s="75"/>
      <c r="K291" s="59"/>
      <c r="L291" s="22"/>
      <c r="N291" s="77"/>
      <c r="P291" s="22"/>
      <c r="Q291" s="75"/>
      <c r="R291" s="78"/>
      <c r="S291" s="59"/>
      <c r="T291" s="59"/>
      <c r="U291" s="59"/>
    </row>
    <row r="292" spans="4:21" x14ac:dyDescent="0.45">
      <c r="D292" s="22"/>
      <c r="E292" s="75"/>
      <c r="F292" s="59"/>
      <c r="G292" s="59"/>
      <c r="I292" s="75"/>
      <c r="K292" s="59"/>
      <c r="L292" s="22"/>
      <c r="N292" s="77"/>
      <c r="P292" s="22"/>
      <c r="Q292" s="75"/>
      <c r="R292" s="78"/>
      <c r="S292" s="59"/>
      <c r="T292" s="59"/>
      <c r="U292" s="59"/>
    </row>
    <row r="293" spans="4:21" x14ac:dyDescent="0.45">
      <c r="D293" s="22"/>
      <c r="E293" s="75"/>
      <c r="F293" s="59"/>
      <c r="G293" s="59"/>
      <c r="I293" s="75"/>
      <c r="K293" s="59"/>
      <c r="L293" s="22"/>
      <c r="N293" s="77"/>
      <c r="P293" s="22"/>
      <c r="Q293" s="75"/>
      <c r="R293" s="78"/>
      <c r="S293" s="59"/>
      <c r="T293" s="59"/>
      <c r="U293" s="59"/>
    </row>
    <row r="294" spans="4:21" x14ac:dyDescent="0.45">
      <c r="D294" s="22"/>
      <c r="E294" s="75"/>
      <c r="F294" s="59"/>
      <c r="G294" s="59"/>
      <c r="I294" s="75"/>
      <c r="K294" s="59"/>
      <c r="L294" s="22"/>
      <c r="N294" s="77"/>
      <c r="P294" s="22"/>
      <c r="Q294" s="75"/>
      <c r="R294" s="78"/>
      <c r="S294" s="59"/>
      <c r="T294" s="59"/>
      <c r="U294" s="59"/>
    </row>
    <row r="295" spans="4:21" x14ac:dyDescent="0.45">
      <c r="D295" s="22"/>
      <c r="E295" s="75"/>
      <c r="F295" s="59"/>
      <c r="G295" s="59"/>
      <c r="I295" s="75"/>
      <c r="K295" s="59"/>
      <c r="L295" s="22"/>
      <c r="N295" s="77"/>
      <c r="P295" s="22"/>
      <c r="Q295" s="75"/>
      <c r="R295" s="78"/>
      <c r="S295" s="59"/>
      <c r="T295" s="59"/>
      <c r="U295" s="59"/>
    </row>
    <row r="296" spans="4:21" x14ac:dyDescent="0.45">
      <c r="D296" s="22"/>
      <c r="E296" s="75"/>
      <c r="F296" s="59"/>
      <c r="G296" s="59"/>
      <c r="I296" s="75"/>
      <c r="K296" s="59"/>
      <c r="L296" s="22"/>
      <c r="N296" s="77"/>
      <c r="P296" s="22"/>
      <c r="Q296" s="75"/>
      <c r="R296" s="78"/>
      <c r="S296" s="59"/>
      <c r="T296" s="59"/>
      <c r="U296" s="59"/>
    </row>
    <row r="297" spans="4:21" x14ac:dyDescent="0.45">
      <c r="D297" s="22"/>
      <c r="E297" s="75"/>
      <c r="F297" s="59"/>
      <c r="G297" s="59"/>
      <c r="I297" s="75"/>
      <c r="K297" s="59"/>
      <c r="L297" s="22"/>
      <c r="N297" s="77"/>
      <c r="P297" s="22"/>
      <c r="Q297" s="75"/>
      <c r="R297" s="78"/>
      <c r="S297" s="59"/>
      <c r="T297" s="59"/>
      <c r="U297" s="59"/>
    </row>
    <row r="298" spans="4:21" x14ac:dyDescent="0.45">
      <c r="D298" s="22"/>
      <c r="E298" s="75"/>
      <c r="F298" s="59"/>
      <c r="G298" s="59"/>
      <c r="I298" s="75"/>
      <c r="K298" s="59"/>
      <c r="L298" s="22"/>
      <c r="N298" s="77"/>
      <c r="P298" s="22"/>
      <c r="Q298" s="75"/>
      <c r="R298" s="78"/>
      <c r="S298" s="59"/>
      <c r="T298" s="59"/>
      <c r="U298" s="59"/>
    </row>
    <row r="299" spans="4:21" x14ac:dyDescent="0.45">
      <c r="D299" s="22"/>
      <c r="E299" s="75"/>
      <c r="F299" s="59"/>
      <c r="G299" s="59"/>
      <c r="I299" s="75"/>
      <c r="K299" s="59"/>
      <c r="L299" s="22"/>
      <c r="N299" s="77"/>
      <c r="P299" s="22"/>
      <c r="Q299" s="75"/>
      <c r="R299" s="78"/>
      <c r="S299" s="59"/>
      <c r="T299" s="59"/>
      <c r="U299" s="59"/>
    </row>
    <row r="300" spans="4:21" x14ac:dyDescent="0.45">
      <c r="D300" s="22"/>
      <c r="E300" s="75"/>
      <c r="F300" s="59"/>
      <c r="G300" s="59"/>
      <c r="I300" s="75"/>
      <c r="K300" s="59"/>
      <c r="L300" s="22"/>
      <c r="N300" s="77"/>
      <c r="P300" s="22"/>
      <c r="Q300" s="75"/>
      <c r="R300" s="78"/>
      <c r="S300" s="59"/>
      <c r="T300" s="59"/>
      <c r="U300" s="59"/>
    </row>
    <row r="301" spans="4:21" x14ac:dyDescent="0.45">
      <c r="D301" s="22"/>
      <c r="E301" s="75"/>
      <c r="F301" s="59"/>
      <c r="G301" s="59"/>
      <c r="I301" s="75"/>
      <c r="K301" s="59"/>
      <c r="L301" s="22"/>
      <c r="N301" s="77"/>
      <c r="P301" s="22"/>
      <c r="Q301" s="75"/>
      <c r="R301" s="78"/>
      <c r="S301" s="59"/>
      <c r="T301" s="59"/>
      <c r="U301" s="59"/>
    </row>
    <row r="302" spans="4:21" x14ac:dyDescent="0.45">
      <c r="D302" s="22"/>
      <c r="E302" s="75"/>
      <c r="F302" s="59"/>
      <c r="G302" s="59"/>
      <c r="I302" s="75"/>
      <c r="K302" s="59"/>
      <c r="L302" s="22"/>
      <c r="N302" s="77"/>
      <c r="P302" s="22"/>
      <c r="Q302" s="75"/>
      <c r="R302" s="78"/>
      <c r="S302" s="59"/>
      <c r="T302" s="59"/>
      <c r="U302" s="59"/>
    </row>
    <row r="303" spans="4:21" x14ac:dyDescent="0.45">
      <c r="D303" s="22"/>
      <c r="E303" s="75"/>
      <c r="F303" s="59"/>
      <c r="G303" s="59"/>
      <c r="I303" s="75"/>
      <c r="K303" s="59"/>
      <c r="L303" s="22"/>
      <c r="N303" s="77"/>
      <c r="P303" s="22"/>
      <c r="Q303" s="75"/>
      <c r="R303" s="78"/>
      <c r="S303" s="59"/>
      <c r="T303" s="59"/>
      <c r="U303" s="59"/>
    </row>
    <row r="304" spans="4:21" x14ac:dyDescent="0.45">
      <c r="D304" s="22"/>
      <c r="E304" s="75"/>
      <c r="F304" s="59"/>
      <c r="G304" s="59"/>
      <c r="I304" s="75"/>
      <c r="K304" s="59"/>
      <c r="L304" s="22"/>
      <c r="N304" s="77"/>
      <c r="P304" s="22"/>
      <c r="Q304" s="75"/>
      <c r="R304" s="78"/>
      <c r="S304" s="59"/>
      <c r="T304" s="59"/>
      <c r="U304" s="59"/>
    </row>
    <row r="305" spans="4:21" x14ac:dyDescent="0.45">
      <c r="D305" s="22"/>
      <c r="E305" s="75"/>
      <c r="F305" s="59"/>
      <c r="G305" s="59"/>
      <c r="I305" s="75"/>
      <c r="K305" s="59"/>
      <c r="L305" s="22"/>
      <c r="N305" s="77"/>
      <c r="P305" s="22"/>
      <c r="Q305" s="75"/>
      <c r="R305" s="78"/>
      <c r="S305" s="59"/>
      <c r="T305" s="59"/>
      <c r="U305" s="59"/>
    </row>
    <row r="306" spans="4:21" x14ac:dyDescent="0.45">
      <c r="D306" s="22"/>
      <c r="E306" s="75"/>
      <c r="F306" s="59"/>
      <c r="G306" s="59"/>
      <c r="I306" s="75"/>
      <c r="K306" s="59"/>
      <c r="L306" s="22"/>
      <c r="N306" s="77"/>
      <c r="P306" s="22"/>
      <c r="Q306" s="75"/>
      <c r="R306" s="78"/>
      <c r="S306" s="59"/>
      <c r="T306" s="59"/>
      <c r="U306" s="59"/>
    </row>
    <row r="307" spans="4:21" x14ac:dyDescent="0.45">
      <c r="D307" s="22"/>
      <c r="E307" s="75"/>
      <c r="F307" s="59"/>
      <c r="G307" s="59"/>
      <c r="I307" s="75"/>
      <c r="K307" s="59"/>
      <c r="L307" s="22"/>
      <c r="N307" s="77"/>
      <c r="P307" s="22"/>
      <c r="Q307" s="75"/>
      <c r="R307" s="78"/>
      <c r="S307" s="59"/>
      <c r="T307" s="59"/>
      <c r="U307" s="59"/>
    </row>
    <row r="308" spans="4:21" x14ac:dyDescent="0.45">
      <c r="D308" s="22"/>
      <c r="E308" s="75"/>
      <c r="F308" s="59"/>
      <c r="G308" s="59"/>
      <c r="I308" s="75"/>
      <c r="K308" s="59"/>
      <c r="L308" s="22"/>
      <c r="N308" s="77"/>
      <c r="P308" s="22"/>
      <c r="Q308" s="75"/>
      <c r="R308" s="78"/>
      <c r="S308" s="59"/>
      <c r="T308" s="59"/>
      <c r="U308" s="59"/>
    </row>
    <row r="309" spans="4:21" x14ac:dyDescent="0.45">
      <c r="D309" s="22"/>
      <c r="E309" s="75"/>
      <c r="F309" s="59"/>
      <c r="G309" s="59"/>
      <c r="I309" s="75"/>
      <c r="K309" s="59"/>
      <c r="L309" s="22"/>
      <c r="N309" s="77"/>
      <c r="P309" s="22"/>
      <c r="Q309" s="75"/>
      <c r="R309" s="78"/>
      <c r="S309" s="59"/>
      <c r="T309" s="59"/>
      <c r="U309" s="59"/>
    </row>
    <row r="310" spans="4:21" x14ac:dyDescent="0.45">
      <c r="D310" s="22"/>
      <c r="E310" s="75"/>
      <c r="F310" s="59"/>
      <c r="G310" s="59"/>
      <c r="I310" s="75"/>
      <c r="K310" s="59"/>
      <c r="L310" s="22"/>
      <c r="N310" s="77"/>
      <c r="P310" s="22"/>
      <c r="Q310" s="75"/>
      <c r="R310" s="78"/>
      <c r="S310" s="59"/>
      <c r="T310" s="59"/>
      <c r="U310" s="59"/>
    </row>
    <row r="311" spans="4:21" x14ac:dyDescent="0.45">
      <c r="D311" s="22"/>
      <c r="E311" s="75"/>
      <c r="F311" s="59"/>
      <c r="G311" s="59"/>
      <c r="I311" s="75"/>
      <c r="K311" s="59"/>
      <c r="L311" s="22"/>
      <c r="N311" s="77"/>
      <c r="P311" s="22"/>
      <c r="Q311" s="75"/>
      <c r="R311" s="78"/>
      <c r="S311" s="59"/>
      <c r="T311" s="59"/>
      <c r="U311" s="59"/>
    </row>
    <row r="312" spans="4:21" x14ac:dyDescent="0.45">
      <c r="D312" s="22"/>
      <c r="E312" s="75"/>
      <c r="F312" s="59"/>
      <c r="G312" s="59"/>
      <c r="I312" s="75"/>
      <c r="K312" s="59"/>
      <c r="L312" s="22"/>
      <c r="N312" s="77"/>
      <c r="P312" s="22"/>
      <c r="Q312" s="75"/>
      <c r="R312" s="78"/>
      <c r="S312" s="59"/>
      <c r="T312" s="59"/>
      <c r="U312" s="59"/>
    </row>
    <row r="313" spans="4:21" x14ac:dyDescent="0.45">
      <c r="D313" s="22"/>
      <c r="E313" s="75"/>
      <c r="F313" s="59"/>
      <c r="G313" s="59"/>
      <c r="I313" s="75"/>
      <c r="K313" s="59"/>
      <c r="L313" s="22"/>
      <c r="N313" s="77"/>
      <c r="P313" s="22"/>
      <c r="Q313" s="75"/>
      <c r="R313" s="78"/>
      <c r="S313" s="59"/>
      <c r="T313" s="59"/>
      <c r="U313" s="59"/>
    </row>
    <row r="314" spans="4:21" x14ac:dyDescent="0.45">
      <c r="D314" s="22"/>
      <c r="E314" s="75"/>
      <c r="F314" s="59"/>
      <c r="G314" s="59"/>
      <c r="I314" s="75"/>
      <c r="K314" s="59"/>
      <c r="L314" s="22"/>
      <c r="N314" s="77"/>
      <c r="P314" s="22"/>
      <c r="Q314" s="75"/>
      <c r="R314" s="78"/>
      <c r="S314" s="59"/>
      <c r="T314" s="59"/>
      <c r="U314" s="59"/>
    </row>
    <row r="315" spans="4:21" x14ac:dyDescent="0.45">
      <c r="D315" s="22"/>
      <c r="E315" s="75"/>
      <c r="F315" s="59"/>
      <c r="G315" s="59"/>
      <c r="I315" s="75"/>
      <c r="K315" s="59"/>
      <c r="L315" s="22"/>
      <c r="N315" s="77"/>
      <c r="P315" s="22"/>
      <c r="Q315" s="75"/>
      <c r="R315" s="78"/>
      <c r="S315" s="59"/>
      <c r="T315" s="59"/>
      <c r="U315" s="59"/>
    </row>
    <row r="316" spans="4:21" x14ac:dyDescent="0.45">
      <c r="D316" s="22"/>
      <c r="E316" s="75"/>
      <c r="F316" s="59"/>
      <c r="G316" s="59"/>
      <c r="I316" s="75"/>
      <c r="K316" s="59"/>
      <c r="L316" s="22"/>
      <c r="N316" s="77"/>
      <c r="P316" s="22"/>
      <c r="Q316" s="75"/>
      <c r="R316" s="78"/>
      <c r="S316" s="59"/>
      <c r="T316" s="59"/>
      <c r="U316" s="59"/>
    </row>
    <row r="317" spans="4:21" x14ac:dyDescent="0.45">
      <c r="D317" s="22"/>
      <c r="E317" s="75"/>
      <c r="F317" s="59"/>
      <c r="G317" s="59"/>
      <c r="I317" s="75"/>
      <c r="K317" s="59"/>
      <c r="L317" s="22"/>
      <c r="N317" s="77"/>
      <c r="P317" s="22"/>
      <c r="Q317" s="75"/>
      <c r="R317" s="78"/>
      <c r="S317" s="59"/>
      <c r="T317" s="59"/>
      <c r="U317" s="59"/>
    </row>
    <row r="318" spans="4:21" x14ac:dyDescent="0.45">
      <c r="D318" s="22"/>
      <c r="E318" s="75"/>
      <c r="F318" s="59"/>
      <c r="G318" s="59"/>
      <c r="I318" s="75"/>
      <c r="K318" s="59"/>
      <c r="L318" s="22"/>
      <c r="N318" s="77"/>
      <c r="P318" s="22"/>
      <c r="Q318" s="75"/>
      <c r="R318" s="78"/>
      <c r="S318" s="59"/>
      <c r="T318" s="59"/>
      <c r="U318" s="59"/>
    </row>
    <row r="319" spans="4:21" x14ac:dyDescent="0.45">
      <c r="D319" s="22"/>
      <c r="E319" s="75"/>
      <c r="F319" s="59"/>
      <c r="G319" s="59"/>
      <c r="I319" s="75"/>
      <c r="K319" s="59"/>
      <c r="L319" s="22"/>
      <c r="N319" s="77"/>
      <c r="P319" s="22"/>
      <c r="Q319" s="75"/>
      <c r="R319" s="78"/>
      <c r="S319" s="59"/>
      <c r="T319" s="59"/>
      <c r="U319" s="59"/>
    </row>
    <row r="320" spans="4:21" x14ac:dyDescent="0.45">
      <c r="D320" s="22"/>
      <c r="E320" s="75"/>
      <c r="F320" s="59"/>
      <c r="G320" s="59"/>
      <c r="I320" s="75"/>
      <c r="K320" s="59"/>
      <c r="L320" s="22"/>
      <c r="N320" s="77"/>
      <c r="P320" s="22"/>
      <c r="Q320" s="75"/>
      <c r="R320" s="78"/>
      <c r="S320" s="59"/>
      <c r="T320" s="59"/>
      <c r="U320" s="59"/>
    </row>
    <row r="321" spans="4:21" x14ac:dyDescent="0.45">
      <c r="D321" s="22"/>
      <c r="E321" s="75"/>
      <c r="F321" s="59"/>
      <c r="G321" s="59"/>
      <c r="I321" s="75"/>
      <c r="K321" s="59"/>
      <c r="L321" s="22"/>
      <c r="N321" s="77"/>
      <c r="P321" s="22"/>
      <c r="Q321" s="75"/>
      <c r="R321" s="78"/>
      <c r="S321" s="59"/>
      <c r="T321" s="59"/>
      <c r="U321" s="59"/>
    </row>
    <row r="322" spans="4:21" x14ac:dyDescent="0.45">
      <c r="D322" s="22"/>
      <c r="E322" s="75"/>
      <c r="F322" s="59"/>
      <c r="G322" s="59"/>
      <c r="I322" s="75"/>
      <c r="K322" s="59"/>
      <c r="L322" s="22"/>
      <c r="N322" s="77"/>
      <c r="P322" s="22"/>
      <c r="Q322" s="75"/>
      <c r="R322" s="78"/>
      <c r="S322" s="59"/>
      <c r="T322" s="59"/>
      <c r="U322" s="59"/>
    </row>
    <row r="323" spans="4:21" x14ac:dyDescent="0.45">
      <c r="D323" s="22"/>
      <c r="E323" s="75"/>
      <c r="F323" s="59"/>
      <c r="G323" s="59"/>
      <c r="I323" s="75"/>
      <c r="K323" s="59"/>
      <c r="L323" s="22"/>
      <c r="N323" s="77"/>
      <c r="P323" s="22"/>
      <c r="Q323" s="75"/>
      <c r="R323" s="78"/>
      <c r="S323" s="59"/>
      <c r="T323" s="59"/>
      <c r="U323" s="59"/>
    </row>
    <row r="324" spans="4:21" x14ac:dyDescent="0.45">
      <c r="D324" s="22"/>
      <c r="E324" s="75"/>
      <c r="F324" s="59"/>
      <c r="G324" s="59"/>
      <c r="I324" s="75"/>
      <c r="K324" s="59"/>
      <c r="L324" s="22"/>
      <c r="N324" s="77"/>
      <c r="P324" s="22"/>
      <c r="Q324" s="75"/>
      <c r="R324" s="78"/>
      <c r="S324" s="59"/>
      <c r="T324" s="59"/>
      <c r="U324" s="59"/>
    </row>
    <row r="325" spans="4:21" x14ac:dyDescent="0.45">
      <c r="D325" s="22"/>
      <c r="E325" s="75"/>
      <c r="F325" s="59"/>
      <c r="G325" s="59"/>
      <c r="I325" s="75"/>
      <c r="K325" s="59"/>
      <c r="L325" s="22"/>
      <c r="N325" s="77"/>
      <c r="P325" s="22"/>
      <c r="Q325" s="75"/>
      <c r="R325" s="78"/>
      <c r="S325" s="59"/>
      <c r="T325" s="59"/>
      <c r="U325" s="59"/>
    </row>
    <row r="326" spans="4:21" x14ac:dyDescent="0.45">
      <c r="D326" s="22"/>
      <c r="E326" s="75"/>
      <c r="F326" s="59"/>
      <c r="G326" s="59"/>
      <c r="I326" s="75"/>
      <c r="K326" s="59"/>
      <c r="L326" s="22"/>
      <c r="N326" s="77"/>
      <c r="P326" s="22"/>
      <c r="Q326" s="75"/>
      <c r="R326" s="78"/>
      <c r="S326" s="59"/>
      <c r="T326" s="59"/>
      <c r="U326" s="59"/>
    </row>
    <row r="327" spans="4:21" x14ac:dyDescent="0.45">
      <c r="D327" s="22"/>
      <c r="E327" s="75"/>
      <c r="F327" s="59"/>
      <c r="G327" s="59"/>
      <c r="I327" s="75"/>
      <c r="K327" s="59"/>
      <c r="L327" s="22"/>
      <c r="N327" s="77"/>
      <c r="P327" s="22"/>
      <c r="Q327" s="75"/>
      <c r="R327" s="78"/>
      <c r="S327" s="59"/>
      <c r="T327" s="59"/>
      <c r="U327" s="59"/>
    </row>
    <row r="328" spans="4:21" x14ac:dyDescent="0.45">
      <c r="D328" s="22"/>
      <c r="E328" s="75"/>
      <c r="F328" s="59"/>
      <c r="G328" s="59"/>
      <c r="I328" s="75"/>
      <c r="K328" s="59"/>
      <c r="L328" s="22"/>
      <c r="N328" s="77"/>
      <c r="P328" s="22"/>
      <c r="Q328" s="75"/>
      <c r="R328" s="78"/>
      <c r="S328" s="59"/>
      <c r="T328" s="59"/>
      <c r="U328" s="59"/>
    </row>
    <row r="329" spans="4:21" x14ac:dyDescent="0.45">
      <c r="D329" s="22"/>
      <c r="E329" s="75"/>
      <c r="F329" s="59"/>
      <c r="G329" s="59"/>
      <c r="I329" s="75"/>
      <c r="K329" s="59"/>
      <c r="L329" s="22"/>
      <c r="N329" s="77"/>
      <c r="P329" s="22"/>
      <c r="Q329" s="75"/>
      <c r="R329" s="78"/>
      <c r="S329" s="59"/>
      <c r="T329" s="59"/>
      <c r="U329" s="59"/>
    </row>
    <row r="330" spans="4:21" x14ac:dyDescent="0.45">
      <c r="D330" s="22"/>
      <c r="E330" s="75"/>
      <c r="F330" s="59"/>
      <c r="G330" s="59"/>
      <c r="I330" s="75"/>
      <c r="K330" s="59"/>
      <c r="L330" s="22"/>
      <c r="N330" s="77"/>
      <c r="P330" s="22"/>
      <c r="Q330" s="75"/>
      <c r="R330" s="78"/>
      <c r="S330" s="59"/>
      <c r="T330" s="59"/>
      <c r="U330" s="59"/>
    </row>
    <row r="331" spans="4:21" x14ac:dyDescent="0.45">
      <c r="D331" s="22"/>
      <c r="E331" s="75"/>
      <c r="F331" s="59"/>
      <c r="G331" s="59"/>
      <c r="I331" s="75"/>
      <c r="K331" s="59"/>
      <c r="L331" s="22"/>
      <c r="N331" s="77"/>
      <c r="P331" s="22"/>
      <c r="Q331" s="75"/>
      <c r="R331" s="78"/>
      <c r="S331" s="59"/>
      <c r="T331" s="59"/>
      <c r="U331" s="59"/>
    </row>
    <row r="332" spans="4:21" x14ac:dyDescent="0.45">
      <c r="D332" s="22"/>
      <c r="E332" s="75"/>
      <c r="F332" s="59"/>
      <c r="G332" s="59"/>
      <c r="I332" s="75"/>
      <c r="K332" s="59"/>
      <c r="L332" s="22"/>
      <c r="N332" s="77"/>
      <c r="P332" s="22"/>
      <c r="Q332" s="75"/>
      <c r="R332" s="78"/>
      <c r="S332" s="59"/>
      <c r="T332" s="59"/>
      <c r="U332" s="59"/>
    </row>
    <row r="333" spans="4:21" x14ac:dyDescent="0.45">
      <c r="D333" s="22"/>
      <c r="E333" s="75"/>
      <c r="F333" s="59"/>
      <c r="G333" s="59"/>
      <c r="I333" s="75"/>
      <c r="K333" s="59"/>
      <c r="L333" s="22"/>
      <c r="N333" s="77"/>
      <c r="P333" s="22"/>
      <c r="Q333" s="75"/>
      <c r="R333" s="78"/>
      <c r="S333" s="59"/>
      <c r="T333" s="59"/>
      <c r="U333" s="59"/>
    </row>
    <row r="334" spans="4:21" x14ac:dyDescent="0.45">
      <c r="D334" s="22"/>
      <c r="E334" s="75"/>
      <c r="F334" s="59"/>
      <c r="G334" s="59"/>
      <c r="I334" s="75"/>
      <c r="K334" s="59"/>
      <c r="L334" s="22"/>
      <c r="N334" s="77"/>
      <c r="P334" s="22"/>
      <c r="Q334" s="75"/>
      <c r="R334" s="78"/>
      <c r="S334" s="59"/>
      <c r="T334" s="59"/>
      <c r="U334" s="59"/>
    </row>
    <row r="335" spans="4:21" x14ac:dyDescent="0.45">
      <c r="D335" s="22"/>
      <c r="E335" s="75"/>
      <c r="F335" s="59"/>
      <c r="G335" s="59"/>
      <c r="I335" s="75"/>
      <c r="K335" s="59"/>
      <c r="L335" s="22"/>
      <c r="N335" s="77"/>
      <c r="P335" s="22"/>
      <c r="Q335" s="75"/>
      <c r="R335" s="78"/>
      <c r="S335" s="59"/>
      <c r="T335" s="59"/>
      <c r="U335" s="59"/>
    </row>
    <row r="336" spans="4:21" x14ac:dyDescent="0.45">
      <c r="D336" s="22"/>
      <c r="E336" s="75"/>
      <c r="F336" s="59"/>
      <c r="G336" s="59"/>
      <c r="I336" s="75"/>
      <c r="K336" s="59"/>
      <c r="L336" s="22"/>
      <c r="N336" s="77"/>
      <c r="P336" s="22"/>
      <c r="Q336" s="75"/>
      <c r="R336" s="78"/>
      <c r="S336" s="59"/>
      <c r="T336" s="59"/>
      <c r="U336" s="59"/>
    </row>
    <row r="337" spans="4:21" x14ac:dyDescent="0.45">
      <c r="D337" s="22"/>
      <c r="E337" s="75"/>
      <c r="F337" s="59"/>
      <c r="G337" s="59"/>
      <c r="I337" s="75"/>
      <c r="K337" s="59"/>
      <c r="L337" s="22"/>
      <c r="N337" s="77"/>
      <c r="P337" s="22"/>
      <c r="Q337" s="75"/>
      <c r="R337" s="78"/>
      <c r="S337" s="59"/>
      <c r="T337" s="59"/>
      <c r="U337" s="59"/>
    </row>
    <row r="338" spans="4:21" x14ac:dyDescent="0.45">
      <c r="D338" s="22"/>
      <c r="E338" s="75"/>
      <c r="F338" s="59"/>
      <c r="G338" s="59"/>
      <c r="I338" s="75"/>
      <c r="K338" s="59"/>
      <c r="L338" s="22"/>
      <c r="N338" s="77"/>
      <c r="P338" s="22"/>
      <c r="Q338" s="75"/>
      <c r="R338" s="78"/>
      <c r="S338" s="59"/>
      <c r="T338" s="59"/>
      <c r="U338" s="59"/>
    </row>
    <row r="339" spans="4:21" x14ac:dyDescent="0.45">
      <c r="D339" s="22"/>
      <c r="E339" s="75"/>
      <c r="F339" s="59"/>
      <c r="G339" s="59"/>
      <c r="I339" s="75"/>
      <c r="K339" s="59"/>
      <c r="L339" s="22"/>
      <c r="N339" s="77"/>
      <c r="P339" s="22"/>
      <c r="Q339" s="75"/>
      <c r="R339" s="78"/>
      <c r="S339" s="59"/>
      <c r="T339" s="59"/>
      <c r="U339" s="59"/>
    </row>
    <row r="340" spans="4:21" x14ac:dyDescent="0.45">
      <c r="D340" s="22"/>
      <c r="E340" s="75"/>
      <c r="F340" s="59"/>
      <c r="G340" s="59"/>
      <c r="I340" s="75"/>
      <c r="K340" s="59"/>
      <c r="L340" s="22"/>
      <c r="N340" s="77"/>
      <c r="P340" s="22"/>
      <c r="Q340" s="75"/>
      <c r="R340" s="78"/>
      <c r="S340" s="59"/>
      <c r="T340" s="59"/>
      <c r="U340" s="59"/>
    </row>
    <row r="341" spans="4:21" x14ac:dyDescent="0.45">
      <c r="D341" s="22"/>
      <c r="E341" s="75"/>
      <c r="F341" s="59"/>
      <c r="G341" s="59"/>
      <c r="I341" s="75"/>
      <c r="K341" s="59"/>
      <c r="L341" s="22"/>
      <c r="N341" s="77"/>
      <c r="P341" s="22"/>
      <c r="Q341" s="75"/>
      <c r="R341" s="78"/>
      <c r="S341" s="59"/>
      <c r="T341" s="59"/>
      <c r="U341" s="59"/>
    </row>
    <row r="342" spans="4:21" x14ac:dyDescent="0.45">
      <c r="D342" s="22"/>
      <c r="E342" s="75"/>
      <c r="F342" s="59"/>
      <c r="G342" s="59"/>
      <c r="I342" s="75"/>
      <c r="K342" s="59"/>
      <c r="L342" s="22"/>
      <c r="N342" s="77"/>
      <c r="P342" s="22"/>
      <c r="Q342" s="75"/>
      <c r="R342" s="78"/>
      <c r="S342" s="59"/>
      <c r="T342" s="59"/>
      <c r="U342" s="59"/>
    </row>
    <row r="343" spans="4:21" x14ac:dyDescent="0.45">
      <c r="D343" s="22"/>
      <c r="E343" s="75"/>
      <c r="F343" s="59"/>
      <c r="G343" s="59"/>
      <c r="I343" s="75"/>
      <c r="K343" s="59"/>
      <c r="L343" s="22"/>
      <c r="N343" s="77"/>
      <c r="P343" s="22"/>
      <c r="Q343" s="75"/>
      <c r="R343" s="78"/>
      <c r="S343" s="59"/>
      <c r="T343" s="59"/>
      <c r="U343" s="59"/>
    </row>
    <row r="344" spans="4:21" x14ac:dyDescent="0.45">
      <c r="D344" s="22"/>
      <c r="E344" s="75"/>
      <c r="F344" s="59"/>
      <c r="G344" s="59"/>
      <c r="I344" s="75"/>
      <c r="K344" s="59"/>
      <c r="L344" s="22"/>
      <c r="N344" s="77"/>
      <c r="P344" s="22"/>
      <c r="Q344" s="75"/>
      <c r="R344" s="78"/>
      <c r="S344" s="59"/>
      <c r="T344" s="59"/>
      <c r="U344" s="59"/>
    </row>
    <row r="345" spans="4:21" x14ac:dyDescent="0.45">
      <c r="D345" s="22"/>
      <c r="E345" s="75"/>
      <c r="F345" s="59"/>
      <c r="G345" s="59"/>
      <c r="I345" s="75"/>
      <c r="K345" s="59"/>
      <c r="L345" s="22"/>
      <c r="N345" s="77"/>
      <c r="P345" s="22"/>
      <c r="Q345" s="75"/>
      <c r="R345" s="78"/>
      <c r="S345" s="59"/>
      <c r="T345" s="59"/>
      <c r="U345" s="59"/>
    </row>
    <row r="346" spans="4:21" x14ac:dyDescent="0.45">
      <c r="D346" s="22"/>
      <c r="E346" s="75"/>
      <c r="F346" s="59"/>
      <c r="G346" s="59"/>
      <c r="I346" s="75"/>
      <c r="K346" s="59"/>
      <c r="L346" s="22"/>
      <c r="N346" s="77"/>
      <c r="P346" s="22"/>
      <c r="Q346" s="75"/>
      <c r="R346" s="78"/>
      <c r="S346" s="59"/>
      <c r="T346" s="59"/>
      <c r="U346" s="59"/>
    </row>
    <row r="347" spans="4:21" x14ac:dyDescent="0.45">
      <c r="D347" s="22"/>
      <c r="E347" s="75"/>
      <c r="F347" s="59"/>
      <c r="G347" s="59"/>
      <c r="I347" s="75"/>
      <c r="K347" s="59"/>
      <c r="L347" s="22"/>
      <c r="N347" s="77"/>
      <c r="P347" s="22"/>
      <c r="Q347" s="75"/>
      <c r="R347" s="78"/>
      <c r="S347" s="59"/>
      <c r="T347" s="59"/>
      <c r="U347" s="59"/>
    </row>
    <row r="348" spans="4:21" x14ac:dyDescent="0.45">
      <c r="D348" s="22"/>
      <c r="E348" s="75"/>
      <c r="F348" s="59"/>
      <c r="G348" s="59"/>
      <c r="I348" s="75"/>
      <c r="K348" s="59"/>
      <c r="L348" s="22"/>
      <c r="N348" s="77"/>
      <c r="P348" s="22"/>
      <c r="Q348" s="75"/>
      <c r="R348" s="78"/>
      <c r="S348" s="59"/>
      <c r="T348" s="59"/>
      <c r="U348" s="59"/>
    </row>
    <row r="349" spans="4:21" x14ac:dyDescent="0.45">
      <c r="D349" s="22"/>
      <c r="E349" s="75"/>
      <c r="F349" s="59"/>
      <c r="G349" s="59"/>
      <c r="I349" s="75"/>
      <c r="K349" s="59"/>
      <c r="L349" s="22"/>
      <c r="N349" s="77"/>
      <c r="P349" s="22"/>
      <c r="Q349" s="75"/>
      <c r="R349" s="78"/>
      <c r="S349" s="59"/>
      <c r="T349" s="59"/>
      <c r="U349" s="59"/>
    </row>
    <row r="350" spans="4:21" x14ac:dyDescent="0.45">
      <c r="D350" s="22"/>
      <c r="E350" s="75"/>
      <c r="F350" s="59"/>
      <c r="G350" s="59"/>
      <c r="I350" s="75"/>
      <c r="K350" s="59"/>
      <c r="L350" s="22"/>
      <c r="N350" s="77"/>
      <c r="P350" s="22"/>
      <c r="Q350" s="75"/>
      <c r="R350" s="78"/>
      <c r="S350" s="59"/>
      <c r="T350" s="59"/>
      <c r="U350" s="59"/>
    </row>
    <row r="351" spans="4:21" x14ac:dyDescent="0.45">
      <c r="D351" s="22"/>
      <c r="E351" s="75"/>
      <c r="F351" s="59"/>
      <c r="G351" s="59"/>
      <c r="I351" s="75"/>
      <c r="K351" s="59"/>
      <c r="L351" s="22"/>
      <c r="N351" s="77"/>
      <c r="P351" s="22"/>
      <c r="Q351" s="75"/>
      <c r="R351" s="78"/>
      <c r="S351" s="59"/>
      <c r="T351" s="59"/>
      <c r="U351" s="59"/>
    </row>
    <row r="352" spans="4:21" x14ac:dyDescent="0.45">
      <c r="D352" s="22"/>
      <c r="E352" s="75"/>
      <c r="F352" s="59"/>
      <c r="G352" s="59"/>
      <c r="I352" s="75"/>
      <c r="K352" s="59"/>
      <c r="L352" s="22"/>
      <c r="N352" s="77"/>
      <c r="P352" s="22"/>
      <c r="Q352" s="75"/>
      <c r="R352" s="78"/>
      <c r="S352" s="59"/>
      <c r="T352" s="59"/>
      <c r="U352" s="59"/>
    </row>
    <row r="353" spans="4:21" x14ac:dyDescent="0.45">
      <c r="D353" s="22"/>
      <c r="E353" s="75"/>
      <c r="F353" s="59"/>
      <c r="G353" s="59"/>
      <c r="I353" s="75"/>
      <c r="K353" s="59"/>
      <c r="L353" s="22"/>
      <c r="N353" s="77"/>
      <c r="P353" s="22"/>
      <c r="Q353" s="75"/>
      <c r="R353" s="78"/>
      <c r="S353" s="59"/>
      <c r="T353" s="59"/>
      <c r="U353" s="59"/>
    </row>
    <row r="354" spans="4:21" x14ac:dyDescent="0.45">
      <c r="D354" s="22"/>
      <c r="E354" s="75"/>
      <c r="F354" s="59"/>
      <c r="G354" s="59"/>
      <c r="I354" s="75"/>
      <c r="K354" s="59"/>
      <c r="L354" s="22"/>
      <c r="N354" s="77"/>
      <c r="P354" s="22"/>
      <c r="Q354" s="75"/>
      <c r="R354" s="78"/>
      <c r="S354" s="59"/>
      <c r="T354" s="59"/>
      <c r="U354" s="59"/>
    </row>
    <row r="355" spans="4:21" x14ac:dyDescent="0.45">
      <c r="D355" s="22"/>
      <c r="E355" s="75"/>
      <c r="F355" s="59"/>
      <c r="G355" s="59"/>
      <c r="I355" s="75"/>
      <c r="K355" s="59"/>
      <c r="L355" s="22"/>
      <c r="N355" s="77"/>
      <c r="P355" s="22"/>
      <c r="Q355" s="75"/>
      <c r="R355" s="78"/>
      <c r="S355" s="59"/>
      <c r="T355" s="59"/>
      <c r="U355" s="59"/>
    </row>
    <row r="356" spans="4:21" x14ac:dyDescent="0.45">
      <c r="D356" s="22"/>
      <c r="E356" s="75"/>
      <c r="F356" s="59"/>
      <c r="G356" s="59"/>
      <c r="I356" s="75"/>
      <c r="K356" s="59"/>
      <c r="L356" s="22"/>
      <c r="N356" s="77"/>
      <c r="P356" s="22"/>
      <c r="Q356" s="75"/>
      <c r="R356" s="78"/>
      <c r="S356" s="59"/>
      <c r="T356" s="59"/>
      <c r="U356" s="59"/>
    </row>
    <row r="357" spans="4:21" x14ac:dyDescent="0.45">
      <c r="D357" s="22"/>
      <c r="E357" s="75"/>
      <c r="F357" s="59"/>
      <c r="G357" s="59"/>
      <c r="I357" s="75"/>
      <c r="K357" s="59"/>
      <c r="L357" s="22"/>
      <c r="N357" s="77"/>
      <c r="P357" s="22"/>
      <c r="Q357" s="75"/>
      <c r="R357" s="78"/>
      <c r="S357" s="59"/>
      <c r="T357" s="59"/>
      <c r="U357" s="59"/>
    </row>
  </sheetData>
  <mergeCells count="32">
    <mergeCell ref="F17:U17"/>
    <mergeCell ref="F18:U19"/>
    <mergeCell ref="A36:U36"/>
    <mergeCell ref="A39:U40"/>
    <mergeCell ref="A41:U42"/>
    <mergeCell ref="A43:U43"/>
    <mergeCell ref="Q10:U10"/>
    <mergeCell ref="A11:A19"/>
    <mergeCell ref="B11:B19"/>
    <mergeCell ref="C11:C19"/>
    <mergeCell ref="D11:D19"/>
    <mergeCell ref="E11:E19"/>
    <mergeCell ref="F11:U11"/>
    <mergeCell ref="F12:U13"/>
    <mergeCell ref="F14:U14"/>
    <mergeCell ref="F15:U16"/>
    <mergeCell ref="A10:B10"/>
    <mergeCell ref="D10:E10"/>
    <mergeCell ref="F10:H10"/>
    <mergeCell ref="J10:K10"/>
    <mergeCell ref="N10:P10"/>
    <mergeCell ref="A4:U4"/>
    <mergeCell ref="A5:U5"/>
    <mergeCell ref="A6:U6"/>
    <mergeCell ref="A7:U7"/>
    <mergeCell ref="A8:U9"/>
    <mergeCell ref="A1:K1"/>
    <mergeCell ref="M1:U1"/>
    <mergeCell ref="A2:K2"/>
    <mergeCell ref="L2:U2"/>
    <mergeCell ref="A3:K3"/>
    <mergeCell ref="L3:U3"/>
  </mergeCells>
  <pageMargins left="0.25" right="0.25" top="0.75" bottom="0.75" header="0.3" footer="0.3"/>
  <pageSetup paperSize="9" orientation="portrait" horizontalDpi="0" verticalDpi="0" r:id="rId1"/>
  <headerFooter>
    <oddFooter>Страница  &amp;P из &amp;N</oddFooter>
  </headerFooter>
  <rowBreaks count="4" manualBreakCount="4">
    <brk id="19" max="16383" man="1"/>
    <brk id="23" max="16383" man="1"/>
    <brk id="27" max="16383" man="1"/>
    <brk id="3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3A2EB-2BEF-7544-BCAD-F2093DC50AA4}">
  <sheetPr>
    <tabColor rgb="FFFFC000"/>
    <pageSetUpPr fitToPage="1"/>
  </sheetPr>
  <dimension ref="A1:U357"/>
  <sheetViews>
    <sheetView zoomScale="90" zoomScaleNormal="90" zoomScaleSheetLayoutView="80" workbookViewId="0">
      <selection sqref="A1:K1"/>
    </sheetView>
  </sheetViews>
  <sheetFormatPr defaultColWidth="8.8125" defaultRowHeight="15.4" x14ac:dyDescent="0.45"/>
  <cols>
    <col min="1" max="1" width="1.3125" style="59" bestFit="1" customWidth="1"/>
    <col min="2" max="2" width="9.1875" style="59" customWidth="1"/>
    <col min="3" max="3" width="19.3125" style="59" customWidth="1"/>
    <col min="4" max="4" width="1.3125" style="59" bestFit="1" customWidth="1"/>
    <col min="5" max="5" width="5.1875" style="59" bestFit="1" customWidth="1"/>
    <col min="6" max="6" width="18.3125" style="22" customWidth="1"/>
    <col min="7" max="7" width="11.5" style="75" bestFit="1" customWidth="1"/>
    <col min="8" max="8" width="8.8125" style="59" bestFit="1" customWidth="1"/>
    <col min="9" max="9" width="11.8125" style="59" customWidth="1"/>
    <col min="10" max="10" width="10.1875" style="59" bestFit="1" customWidth="1"/>
    <col min="11" max="11" width="11.6875" style="75" bestFit="1" customWidth="1"/>
    <col min="12" max="12" width="12.3125" style="59" bestFit="1" customWidth="1"/>
    <col min="13" max="13" width="18.3125" style="59" customWidth="1"/>
    <col min="14" max="14" width="11.6875" style="22" bestFit="1" customWidth="1"/>
    <col min="15" max="15" width="11.8125" style="59" customWidth="1"/>
    <col min="16" max="16" width="11.8125" style="77" customWidth="1"/>
    <col min="17" max="17" width="1.3125" style="59" bestFit="1" customWidth="1"/>
    <col min="18" max="18" width="5.3125" style="59" bestFit="1" customWidth="1"/>
    <col min="19" max="19" width="18.3125" style="22" customWidth="1"/>
    <col min="20" max="20" width="11.5" style="75" bestFit="1" customWidth="1"/>
    <col min="21" max="21" width="8.8125" style="78" bestFit="1" customWidth="1"/>
    <col min="22" max="16384" width="8.8125" style="59"/>
  </cols>
  <sheetData>
    <row r="1" spans="1:21" ht="20.25" thickBot="1" x14ac:dyDescent="0.5">
      <c r="A1" s="239" t="str">
        <f>'Языковая Матрица'!$C204</f>
        <v>Метагалактика №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58">
        <v>16</v>
      </c>
      <c r="M1" s="241" t="str">
        <f>'Языковая Матрица'!$C373</f>
        <v>&lt;---- Номер Архетипа</v>
      </c>
      <c r="N1" s="242"/>
      <c r="O1" s="242"/>
      <c r="P1" s="242"/>
      <c r="Q1" s="242"/>
      <c r="R1" s="242"/>
      <c r="S1" s="242"/>
      <c r="T1" s="242"/>
      <c r="U1" s="243"/>
    </row>
    <row r="2" spans="1:21" ht="20.25" thickBot="1" x14ac:dyDescent="0.5">
      <c r="A2" s="239" t="str">
        <f>'Языковая Матрица'!$C205</f>
        <v>Название космоса: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4" t="str">
        <f>'Языковая Матрица'!$C206</f>
        <v>Метагалактический ИВДИВО-Космос</v>
      </c>
      <c r="M2" s="245"/>
      <c r="N2" s="245"/>
      <c r="O2" s="245"/>
      <c r="P2" s="245"/>
      <c r="Q2" s="245"/>
      <c r="R2" s="245"/>
      <c r="S2" s="245"/>
      <c r="T2" s="245"/>
      <c r="U2" s="246"/>
    </row>
    <row r="3" spans="1:21" ht="20.25" thickBot="1" x14ac:dyDescent="0.5">
      <c r="A3" s="239" t="str">
        <f>'Языковая Матрица'!$C266</f>
        <v>Архетип ИВДИВО №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5">
        <f ca="1">INDIRECT("'Лист с данными'!"&amp;ADDRESS(1,$L$1+1))</f>
        <v>16</v>
      </c>
      <c r="M3" s="245"/>
      <c r="N3" s="245"/>
      <c r="O3" s="245"/>
      <c r="P3" s="245"/>
      <c r="Q3" s="245"/>
      <c r="R3" s="245"/>
      <c r="S3" s="245"/>
      <c r="T3" s="245"/>
      <c r="U3" s="246"/>
    </row>
    <row r="4" spans="1:21" ht="20.25" x14ac:dyDescent="0.45">
      <c r="A4" s="247" t="str">
        <f>'Языковая Матрица'!$C446</f>
        <v>Таблица является справочным материалом для сложений индивидуальных практик стяжания Абсолюта Фа ИВО и Абсолюта ИВО на основании Распоряжения по Абсолютному Огню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9"/>
    </row>
    <row r="5" spans="1:21" ht="20.65" thickBot="1" x14ac:dyDescent="0.5">
      <c r="A5" s="250" t="str">
        <f>'Языковая Матрица'!$C447</f>
        <v xml:space="preserve">На вкладке "Инструкция" можно прочитать информацию о порядке и особенностях стяжаний Абсолюта Фа ИВО и Абсолюта ИВО 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ht="19.899999999999999" x14ac:dyDescent="0.45">
      <c r="A6" s="253" t="str">
        <f ca="1">'Языковая Матрица'!$C$70&amp;INDIRECT("'Лист с данными'!"&amp;ADDRESS(29,$L$1+1))</f>
        <v>Шаг №31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5"/>
    </row>
    <row r="7" spans="1:21" ht="19.899999999999999" x14ac:dyDescent="0.45">
      <c r="A7" s="256" t="str">
        <f>'Языковая Матрица'!$C68</f>
        <v>Сводная справочная таблица стяжания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8"/>
    </row>
    <row r="8" spans="1:21" x14ac:dyDescent="0.45">
      <c r="A8" s="259" t="str">
        <f ca="1">'Языковая Матрица'!$C$78&amp;" "&amp;INDIRECT("'Лист с данными'!"&amp;ADDRESS(3,$L$1+1))</f>
        <v>1 миллион 048 тысяч 577 Абсолютов ИВДИВО Метагалактики</v>
      </c>
      <c r="B8" s="26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1"/>
    </row>
    <row r="9" spans="1:21" ht="15.75" thickBot="1" x14ac:dyDescent="0.5">
      <c r="A9" s="262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4"/>
    </row>
    <row r="10" spans="1:21" s="60" customFormat="1" ht="61.05" customHeight="1" thickBot="1" x14ac:dyDescent="0.5">
      <c r="A10" s="295" t="str">
        <f>'Языковая Матрица'!$C$372</f>
        <v>Номер Архетипа</v>
      </c>
      <c r="B10" s="296"/>
      <c r="C10" s="1" t="str">
        <f>'Языковая Матрица'!$C$259</f>
        <v>Абсолютным Суперсубъядерным Синтезом стяжаю</v>
      </c>
      <c r="D10" s="295" t="str">
        <f>'Языковая Матрица'!$C$371</f>
        <v>Номер</v>
      </c>
      <c r="E10" s="297"/>
      <c r="F10" s="298" t="str">
        <f>'Языковая Матрица'!$C$116</f>
        <v>Абсолюты Реальностей</v>
      </c>
      <c r="G10" s="269"/>
      <c r="H10" s="270"/>
      <c r="I10" s="2" t="str">
        <f>'Языковая Матрица'!$C$451</f>
        <v>стяжая и возжигая в каждом из них</v>
      </c>
      <c r="J10" s="299"/>
      <c r="K10" s="300"/>
      <c r="L10" s="3" t="str">
        <f>'Языковая Матрица'!$C$283</f>
        <v>-ллионов Капель Абсолютного Огня</v>
      </c>
      <c r="M10" s="4" t="str">
        <f>'Языковая Матрица'!$C$458</f>
        <v>стяжая и компактифицируя в</v>
      </c>
      <c r="N10" s="295" t="str">
        <f>'Языковая Матрица'!$C$459</f>
        <v>сумма всех стяжённых Огнеобразов (совпадает с порядковым номером)</v>
      </c>
      <c r="O10" s="301"/>
      <c r="P10" s="296"/>
      <c r="Q10" s="268" t="str">
        <f>'Языковая Матрица'!$C$116</f>
        <v>Абсолюты Реальностей</v>
      </c>
      <c r="R10" s="269"/>
      <c r="S10" s="269"/>
      <c r="T10" s="269"/>
      <c r="U10" s="270"/>
    </row>
    <row r="11" spans="1:21" s="60" customFormat="1" ht="17.25" x14ac:dyDescent="0.45">
      <c r="A11" s="271" t="str">
        <f>'Языковая Матрица'!$C$394</f>
        <v xml:space="preserve"> </v>
      </c>
      <c r="B11" s="274" t="str">
        <f ca="1">INDIRECT("'Лист с данными'!"&amp;ADDRESS(1,$L$1+1))&amp;'Языковая Матрица'!$C$287</f>
        <v>16-й Архетип</v>
      </c>
      <c r="C11" s="277" t="str">
        <f>'Языковая Матрица'!$C$259</f>
        <v>Абсолютным Суперсубъядерным Синтезом стяжаю</v>
      </c>
      <c r="D11" s="280" t="str">
        <f>'Языковая Матрица'!$C$394</f>
        <v xml:space="preserve"> </v>
      </c>
      <c r="E11" s="283" t="str">
        <f>'Языковая Матрица'!$C377</f>
        <v>17-й</v>
      </c>
      <c r="F11" s="286" t="str">
        <f ca="1">'Языковая Матрица'!$C$76&amp;" "&amp;INDIRECT("'Лист с данными'!"&amp;ADDRESS(3,$L$1+1))</f>
        <v>Абсолют ИВДИВО Метагалактики</v>
      </c>
      <c r="G11" s="287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8"/>
    </row>
    <row r="12" spans="1:21" s="60" customFormat="1" ht="15" x14ac:dyDescent="0.45">
      <c r="A12" s="272"/>
      <c r="B12" s="275"/>
      <c r="C12" s="278"/>
      <c r="D12" s="281"/>
      <c r="E12" s="284"/>
      <c r="F12" s="289" t="str">
        <f ca="1">INDIRECT("'Лист с данными'!"&amp;ADDRESS(54,$L$1+1))&amp;'Языковая Матрица'!$C$289</f>
        <v>16 миллионов 777 тысяч 295-й мерности</v>
      </c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1"/>
    </row>
    <row r="13" spans="1:21" s="60" customFormat="1" ht="15" x14ac:dyDescent="0.45">
      <c r="A13" s="272"/>
      <c r="B13" s="275"/>
      <c r="C13" s="278"/>
      <c r="D13" s="281"/>
      <c r="E13" s="284"/>
      <c r="F13" s="289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1"/>
    </row>
    <row r="14" spans="1:21" s="60" customFormat="1" ht="17.649999999999999" x14ac:dyDescent="0.45">
      <c r="A14" s="272"/>
      <c r="B14" s="275"/>
      <c r="C14" s="278"/>
      <c r="D14" s="281"/>
      <c r="E14" s="284"/>
      <c r="F14" s="292" t="str">
        <f>'Языковая Матрица'!$C$452</f>
        <v>стяжая и возжигая в нём</v>
      </c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4"/>
    </row>
    <row r="15" spans="1:21" s="60" customFormat="1" ht="15" x14ac:dyDescent="0.45">
      <c r="A15" s="272"/>
      <c r="B15" s="275"/>
      <c r="C15" s="278"/>
      <c r="D15" s="281"/>
      <c r="E15" s="284"/>
      <c r="F15" s="289" t="str">
        <f ca="1">INDIRECT("'Лист с данными'!"&amp;ADDRESS(95,$L$1+1))&amp;" "&amp;'Языковая Матрица'!$C$282&amp;" "&amp;INDIRECT("'Лист с данными'!"&amp;ADDRESS(74,$L$1+1))&amp;'Языковая Матрица'!$C$283</f>
        <v>2 в степени 18 миллионов 874 тысяч 389-ллионов Капель Абсолютного Огня</v>
      </c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1"/>
    </row>
    <row r="16" spans="1:21" s="60" customFormat="1" ht="15" x14ac:dyDescent="0.45">
      <c r="A16" s="272"/>
      <c r="B16" s="275"/>
      <c r="C16" s="278"/>
      <c r="D16" s="281"/>
      <c r="E16" s="284"/>
      <c r="F16" s="289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1"/>
    </row>
    <row r="17" spans="1:21" s="60" customFormat="1" ht="17.649999999999999" x14ac:dyDescent="0.45">
      <c r="A17" s="272"/>
      <c r="B17" s="275"/>
      <c r="C17" s="278"/>
      <c r="D17" s="281"/>
      <c r="E17" s="284"/>
      <c r="F17" s="292" t="str">
        <f>'Языковая Матрица'!$C$453</f>
        <v>стяжая и синтезируя в</v>
      </c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4"/>
    </row>
    <row r="18" spans="1:21" s="60" customFormat="1" ht="15" x14ac:dyDescent="0.45">
      <c r="A18" s="272"/>
      <c r="B18" s="275"/>
      <c r="C18" s="278"/>
      <c r="D18" s="281"/>
      <c r="E18" s="284"/>
      <c r="F18" s="320" t="str">
        <f>'Языковая Матрица'!$C$83</f>
        <v>Ядро Абсолюта Фа Изначально Вышестоящего Отца</v>
      </c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2"/>
    </row>
    <row r="19" spans="1:21" s="60" customFormat="1" thickBot="1" x14ac:dyDescent="0.5">
      <c r="A19" s="273"/>
      <c r="B19" s="276"/>
      <c r="C19" s="279"/>
      <c r="D19" s="282"/>
      <c r="E19" s="285"/>
      <c r="F19" s="323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5"/>
    </row>
    <row r="20" spans="1:21" ht="97.15" x14ac:dyDescent="0.45">
      <c r="A20" s="5" t="str">
        <f>'Языковая Матрица'!$C$394</f>
        <v xml:space="preserve"> </v>
      </c>
      <c r="B20" s="88" t="str">
        <f ca="1">INDIRECT("'Лист с данными'!"&amp;ADDRESS(1,$L$1+1))&amp;'Языковая Матрица'!$C$287</f>
        <v>16-й Архетип</v>
      </c>
      <c r="C20" s="92" t="str">
        <f>'Языковая Матрица'!$C$259</f>
        <v>Абсолютным Суперсубъядерным Синтезом стяжаю</v>
      </c>
      <c r="D20" s="5"/>
      <c r="E20" s="83" t="str">
        <f>'Языковая Матрица'!$C378</f>
        <v>16-й</v>
      </c>
      <c r="F20" s="6" t="str">
        <f ca="1">'Языковая Матрица'!$C160&amp;" "&amp;INDIRECT("'Лист с данными'!"&amp;ADDRESS(3,$L$1+1))</f>
        <v>Компакт Абсолютов Сиаматической Реальности Отца ИВО ИВДИВО Высшей Суперизвечной Эволюции ИВДИВО Метагалактики</v>
      </c>
      <c r="G20" s="7" t="str">
        <f ca="1">INDIRECT("'Лист с данными'!"&amp;ADDRESS(55,$L$1+1))</f>
        <v>16 миллионов 777 тысяч 294</v>
      </c>
      <c r="H20" s="8" t="str">
        <f>'Языковая Матрица'!$C$289</f>
        <v>-й мерности</v>
      </c>
      <c r="I20" s="110" t="str">
        <f>'Языковая Матрица'!$C$451</f>
        <v>стяжая и возжигая в каждом из них</v>
      </c>
      <c r="J20" s="9" t="str">
        <f ca="1">INDIRECT("'Лист с данными'!"&amp;ADDRESS(96,$L$1+1))&amp;" "&amp;'Языковая Матрица'!$C$282</f>
        <v>256 в степени</v>
      </c>
      <c r="K20" s="63" t="str">
        <f ca="1">INDIRECT("'Лист с данными'!"&amp;ADDRESS(75,$L$1+1))</f>
        <v>18 миллионов 874 тысяч 387</v>
      </c>
      <c r="L20" s="88" t="str">
        <f>'Языковая Матрица'!$C$283</f>
        <v>-ллионов Капель Абсолютного Огня</v>
      </c>
      <c r="M20" s="116" t="str">
        <f>'Языковая Матрица'!$C$458</f>
        <v>стяжая и компактифицируя в</v>
      </c>
      <c r="N20" s="21" t="str">
        <f ca="1">INDIRECT("'Лист с данными'!"&amp;ADDRESS(35,$L$1+1))</f>
        <v>16 миллионов 777 тысяч 231</v>
      </c>
      <c r="O20" s="120" t="str">
        <f>'Языковая Матрица'!$C324</f>
        <v>Ядер</v>
      </c>
      <c r="P20" s="121" t="str">
        <f ca="1">INDIRECT("'Лист с данными'!"&amp;ADDRESS(99,$L$1+1))</f>
        <v>Ядро</v>
      </c>
      <c r="Q20" s="5" t="str">
        <f>'Языковая Матрица'!$C$394</f>
        <v xml:space="preserve"> </v>
      </c>
      <c r="R20" s="83" t="str">
        <f>'Языковая Матрица'!$C399</f>
        <v>16-го</v>
      </c>
      <c r="S20" s="6" t="str">
        <f ca="1">'Языковая Матрица'!$C181&amp;" "&amp;INDIRECT("'Лист с данными'!"&amp;ADDRESS(3,$L$1+1))</f>
        <v>Компакта Абсолютов Сиаматической Реальности Отца ИВО ИВДИВО Высшей Суперизвечной Эволюции ИВДИВО Метагалактики</v>
      </c>
      <c r="T20" s="7" t="str">
        <f ca="1">INDIRECT("'Лист с данными'!"&amp;ADDRESS(55,$L$1+1))</f>
        <v>16 миллионов 777 тысяч 294</v>
      </c>
      <c r="U20" s="62" t="str">
        <f>H$20</f>
        <v>-й мерности</v>
      </c>
    </row>
    <row r="21" spans="1:21" ht="97.15" x14ac:dyDescent="0.45">
      <c r="A21" s="40" t="str">
        <f>'Языковая Матрица'!$C$394</f>
        <v xml:space="preserve"> </v>
      </c>
      <c r="B21" s="89" t="str">
        <f ca="1">INDIRECT("'Лист с данными'!"&amp;ADDRESS(1,$L$1+1))&amp;'Языковая Матрица'!$C$287</f>
        <v>16-й Архетип</v>
      </c>
      <c r="C21" s="93" t="str">
        <f>'Языковая Матрица'!$C$259</f>
        <v>Абсолютным Суперсубъядерным Синтезом стяжаю</v>
      </c>
      <c r="D21" s="40"/>
      <c r="E21" s="84" t="str">
        <f>'Языковая Матрица'!$C379</f>
        <v>15-й</v>
      </c>
      <c r="F21" s="10" t="str">
        <f ca="1">'Языковая Матрица'!$C161&amp;" "&amp;INDIRECT("'Лист с данными'!"&amp;ADDRESS(3,$L$1+1))</f>
        <v>Компакт Абсолютов Сиаматической Реальности Отца ИВО ИВДИВО Высшей Всеизвечной Эволюции ИВДИВО Метагалактики</v>
      </c>
      <c r="G21" s="11" t="str">
        <f ca="1">INDIRECT("'Лист с данными'!"&amp;ADDRESS(56,$L$1+1))</f>
        <v>16 миллионов 711 тысяч 758</v>
      </c>
      <c r="H21" s="44" t="str">
        <f>'Языковая Матрица'!$C$289</f>
        <v>-й мерности</v>
      </c>
      <c r="I21" s="111" t="str">
        <f>'Языковая Матрица'!$C$451</f>
        <v>стяжая и возжигая в каждом из них</v>
      </c>
      <c r="J21" s="12" t="str">
        <f ca="1">INDIRECT("'Лист с данными'!"&amp;ADDRESS(96,$L$1+1))&amp;" "&amp;'Языковая Матрица'!$C$282</f>
        <v>256 в степени</v>
      </c>
      <c r="K21" s="66" t="str">
        <f ca="1">INDIRECT("'Лист с данными'!"&amp;ADDRESS(76,$L$1+1))</f>
        <v>18 миллионов 800 тысяч 659</v>
      </c>
      <c r="L21" s="89" t="str">
        <f>'Языковая Матрица'!$C$283</f>
        <v>-ллионов Капель Абсолютного Огня</v>
      </c>
      <c r="M21" s="117" t="str">
        <f>'Языковая Матрица'!$C$458</f>
        <v>стяжая и компактифицируя в</v>
      </c>
      <c r="N21" s="12" t="str">
        <f ca="1">INDIRECT("'Лист с данными'!"&amp;ADDRESS(36,$L$1+1))</f>
        <v>16 миллионов 711 тысяч 695</v>
      </c>
      <c r="O21" s="122" t="str">
        <f>'Языковая Матрица'!$C325</f>
        <v>Есмь</v>
      </c>
      <c r="P21" s="123" t="str">
        <f t="shared" ref="P21:P35" ca="1" si="0">INDIRECT("'Лист с данными'!"&amp;ADDRESS(99,$L$1+1))</f>
        <v>Ядро</v>
      </c>
      <c r="Q21" s="40" t="str">
        <f>'Языковая Матрица'!$C$394</f>
        <v xml:space="preserve"> </v>
      </c>
      <c r="R21" s="84" t="str">
        <f>'Языковая Матрица'!$C400</f>
        <v>15-го</v>
      </c>
      <c r="S21" s="10" t="str">
        <f ca="1">'Языковая Матрица'!$C182&amp;" "&amp;INDIRECT("'Лист с данными'!"&amp;ADDRESS(3,$L$1+1))</f>
        <v>Компакта Абсолютов Сиаматической Реальности Отца ИВО ИВДИВО Высшей Всеизвечной Эволюции ИВДИВО Метагалактики</v>
      </c>
      <c r="T21" s="11" t="str">
        <f ca="1">INDIRECT("'Лист с данными'!"&amp;ADDRESS(56,$L$1+1))</f>
        <v>16 миллионов 711 тысяч 758</v>
      </c>
      <c r="U21" s="65" t="str">
        <f t="shared" ref="U21:U35" si="1">U$20</f>
        <v>-й мерности</v>
      </c>
    </row>
    <row r="22" spans="1:21" ht="97.15" x14ac:dyDescent="0.45">
      <c r="A22" s="41" t="str">
        <f>'Языковая Матрица'!$C$394</f>
        <v xml:space="preserve"> </v>
      </c>
      <c r="B22" s="90" t="str">
        <f ca="1">INDIRECT("'Лист с данными'!"&amp;ADDRESS(1,$L$1+1))&amp;'Языковая Матрица'!$C$287</f>
        <v>16-й Архетип</v>
      </c>
      <c r="C22" s="94" t="str">
        <f>'Языковая Матрица'!$C$259</f>
        <v>Абсолютным Суперсубъядерным Синтезом стяжаю</v>
      </c>
      <c r="D22" s="41"/>
      <c r="E22" s="85" t="str">
        <f>'Языковая Матрица'!$C380</f>
        <v>14-й</v>
      </c>
      <c r="F22" s="13" t="str">
        <f ca="1">'Языковая Матрица'!$C162&amp;" "&amp;INDIRECT("'Лист с данными'!"&amp;ADDRESS(3,$L$1+1))</f>
        <v>Компакт Абсолютов Сиаматической Реальности Отца ИВО ИВДИВО Высшей Октоизвечной Эволюции ИВДИВО Метагалактики</v>
      </c>
      <c r="G22" s="14" t="str">
        <f ca="1">INDIRECT("'Лист с данными'!"&amp;ADDRESS(57,$L$1+1))</f>
        <v>16 миллионов 646 тысяч 222</v>
      </c>
      <c r="H22" s="45" t="str">
        <f>'Языковая Матрица'!$C$289</f>
        <v>-й мерности</v>
      </c>
      <c r="I22" s="112" t="str">
        <f>'Языковая Матрица'!$C$451</f>
        <v>стяжая и возжигая в каждом из них</v>
      </c>
      <c r="J22" s="15" t="str">
        <f ca="1">INDIRECT("'Лист с данными'!"&amp;ADDRESS(96,$L$1+1))&amp;" "&amp;'Языковая Матрица'!$C$282</f>
        <v>256 в степени</v>
      </c>
      <c r="K22" s="69" t="str">
        <f ca="1">INDIRECT("'Лист с данными'!"&amp;ADDRESS(77,$L$1+1))</f>
        <v>18 миллионов 726 тысяч 931</v>
      </c>
      <c r="L22" s="90" t="str">
        <f>'Языковая Матрица'!$C$283</f>
        <v>-ллионов Капель Абсолютного Огня</v>
      </c>
      <c r="M22" s="118" t="str">
        <f>'Языковая Матрица'!$C$458</f>
        <v>стяжая и компактифицируя в</v>
      </c>
      <c r="N22" s="15" t="str">
        <f ca="1">INDIRECT("'Лист с данными'!"&amp;ADDRESS(37,$L$1+1))</f>
        <v>16 миллионов 646 тысяч 159</v>
      </c>
      <c r="O22" s="124" t="str">
        <f>'Языковая Матрица'!$C326</f>
        <v>Империо</v>
      </c>
      <c r="P22" s="125" t="str">
        <f t="shared" ca="1" si="0"/>
        <v>Ядро</v>
      </c>
      <c r="Q22" s="41" t="str">
        <f>'Языковая Матрица'!$C$394</f>
        <v xml:space="preserve"> </v>
      </c>
      <c r="R22" s="85" t="str">
        <f>'Языковая Матрица'!$C401</f>
        <v>14-го</v>
      </c>
      <c r="S22" s="13" t="str">
        <f ca="1">'Языковая Матрица'!$C183&amp;" "&amp;INDIRECT("'Лист с данными'!"&amp;ADDRESS(3,$L$1+1))</f>
        <v>Компакта Абсолютов Сиаматической Реальности Отца ИВО ИВДИВО Высшей Октоизвечной Эволюции ИВДИВО Метагалактики</v>
      </c>
      <c r="T22" s="14" t="str">
        <f ca="1">INDIRECT("'Лист с данными'!"&amp;ADDRESS(57,$L$1+1))</f>
        <v>16 миллионов 646 тысяч 222</v>
      </c>
      <c r="U22" s="68" t="str">
        <f t="shared" si="1"/>
        <v>-й мерности</v>
      </c>
    </row>
    <row r="23" spans="1:21" ht="97.5" thickBot="1" x14ac:dyDescent="0.5">
      <c r="A23" s="42" t="str">
        <f>'Языковая Матрица'!$C$394</f>
        <v xml:space="preserve"> </v>
      </c>
      <c r="B23" s="91" t="str">
        <f ca="1">INDIRECT("'Лист с данными'!"&amp;ADDRESS(1,$L$1+1))&amp;'Языковая Матрица'!$C$287</f>
        <v>16-й Архетип</v>
      </c>
      <c r="C23" s="95" t="str">
        <f>'Языковая Матрица'!$C$259</f>
        <v>Абсолютным Суперсубъядерным Синтезом стяжаю</v>
      </c>
      <c r="D23" s="42"/>
      <c r="E23" s="86" t="str">
        <f>'Языковая Матрица'!$C381</f>
        <v>13-й</v>
      </c>
      <c r="F23" s="16" t="str">
        <f ca="1">'Языковая Матрица'!$C163&amp;" "&amp;INDIRECT("'Лист с данными'!"&amp;ADDRESS(3,$L$1+1))</f>
        <v>Компакт Абсолютов Сиаматической Реальности Отца ИВО ИВДИВО Высшей Метаизвечной Эволюции ИВДИВО Метагалактики</v>
      </c>
      <c r="G23" s="17" t="str">
        <f ca="1">INDIRECT("'Лист с данными'!"&amp;ADDRESS(58,$L$1+1))</f>
        <v>16 миллионов 580 тысяч 686</v>
      </c>
      <c r="H23" s="46" t="str">
        <f>'Языковая Матрица'!$C$289</f>
        <v>-й мерности</v>
      </c>
      <c r="I23" s="113" t="str">
        <f>'Языковая Матрица'!$C$451</f>
        <v>стяжая и возжигая в каждом из них</v>
      </c>
      <c r="J23" s="18" t="str">
        <f ca="1">INDIRECT("'Лист с данными'!"&amp;ADDRESS(96,$L$1+1))&amp;" "&amp;'Языковая Матрица'!$C$282</f>
        <v>256 в степени</v>
      </c>
      <c r="K23" s="72" t="str">
        <f ca="1">INDIRECT("'Лист с данными'!"&amp;ADDRESS(78,$L$1+1))</f>
        <v>18 миллионов 653 тысяч 203</v>
      </c>
      <c r="L23" s="91" t="str">
        <f>'Языковая Матрица'!$C$283</f>
        <v>-ллионов Капель Абсолютного Огня</v>
      </c>
      <c r="M23" s="119" t="str">
        <f>'Языковая Матрица'!$C$458</f>
        <v>стяжая и компактифицируя в</v>
      </c>
      <c r="N23" s="18" t="str">
        <f ca="1">INDIRECT("'Лист с данными'!"&amp;ADDRESS(38,$L$1+1))</f>
        <v>16 миллионов 580 тысяч 623</v>
      </c>
      <c r="O23" s="126" t="str">
        <f>'Языковая Матрица'!$C327</f>
        <v>Версумов</v>
      </c>
      <c r="P23" s="127" t="str">
        <f t="shared" ca="1" si="0"/>
        <v>Ядро</v>
      </c>
      <c r="Q23" s="42" t="str">
        <f>'Языковая Матрица'!$C$394</f>
        <v xml:space="preserve"> </v>
      </c>
      <c r="R23" s="86" t="str">
        <f>'Языковая Матрица'!$C402</f>
        <v>13-го</v>
      </c>
      <c r="S23" s="16" t="str">
        <f ca="1">'Языковая Матрица'!$C184&amp;" "&amp;INDIRECT("'Лист с данными'!"&amp;ADDRESS(3,$L$1+1))</f>
        <v>Компакта Абсолютов Сиаматической Реальности Отца ИВО ИВДИВО Высшей Метаизвечной Эволюции ИВДИВО Метагалактики</v>
      </c>
      <c r="T23" s="17" t="str">
        <f ca="1">INDIRECT("'Лист с данными'!"&amp;ADDRESS(58,$L$1+1))</f>
        <v>16 миллионов 580 тысяч 686</v>
      </c>
      <c r="U23" s="71" t="str">
        <f t="shared" si="1"/>
        <v>-й мерности</v>
      </c>
    </row>
    <row r="24" spans="1:21" ht="97.15" x14ac:dyDescent="0.45">
      <c r="A24" s="5" t="str">
        <f>'Языковая Матрица'!$C$394</f>
        <v xml:space="preserve"> </v>
      </c>
      <c r="B24" s="88" t="str">
        <f ca="1">INDIRECT("'Лист с данными'!"&amp;ADDRESS(1,$L$1+1))&amp;'Языковая Матрица'!$C$287</f>
        <v>16-й Архетип</v>
      </c>
      <c r="C24" s="92" t="str">
        <f>'Языковая Матрица'!$C$259</f>
        <v>Абсолютным Суперсубъядерным Синтезом стяжаю</v>
      </c>
      <c r="D24" s="43"/>
      <c r="E24" s="83" t="str">
        <f>'Языковая Матрица'!$C382</f>
        <v>12-й</v>
      </c>
      <c r="F24" s="19" t="str">
        <f ca="1">'Языковая Матрица'!$C164&amp;" "&amp;INDIRECT("'Лист с данными'!"&amp;ADDRESS(3,$L$1+1))</f>
        <v>Компакт Абсолютов Сиаматической Реальности Отца ИВО ИВДИВО Высшей Извечной Эволюции ИВДИВО Метагалактики</v>
      </c>
      <c r="G24" s="20" t="str">
        <f ca="1">INDIRECT("'Лист с данными'!"&amp;ADDRESS(59,$L$1+1))</f>
        <v>16 миллионов 515 тысяч 150</v>
      </c>
      <c r="H24" s="47" t="str">
        <f>'Языковая Матрица'!$C$289</f>
        <v>-й мерности</v>
      </c>
      <c r="I24" s="114" t="str">
        <f>'Языковая Матрица'!$C$451</f>
        <v>стяжая и возжигая в каждом из них</v>
      </c>
      <c r="J24" s="21" t="str">
        <f ca="1">INDIRECT("'Лист с данными'!"&amp;ADDRESS(96,$L$1+1))&amp;" "&amp;'Языковая Матрица'!$C$282</f>
        <v>256 в степени</v>
      </c>
      <c r="K24" s="74" t="str">
        <f ca="1">INDIRECT("'Лист с данными'!"&amp;ADDRESS(79,$L$1+1))</f>
        <v>18 миллионов 579 тысяч 475</v>
      </c>
      <c r="L24" s="115" t="str">
        <f>'Языковая Матрица'!$C$283</f>
        <v>-ллионов Капель Абсолютного Огня</v>
      </c>
      <c r="M24" s="116" t="str">
        <f>'Языковая Матрица'!$C$458</f>
        <v>стяжая и компактифицируя в</v>
      </c>
      <c r="N24" s="21" t="str">
        <f ca="1">INDIRECT("'Лист с данными'!"&amp;ADDRESS(39,$L$1+1))</f>
        <v>16 миллионов 515 тысяч 087</v>
      </c>
      <c r="O24" s="120" t="str">
        <f>'Языковая Матрица'!$C328</f>
        <v>Континуумов</v>
      </c>
      <c r="P24" s="121" t="str">
        <f t="shared" ca="1" si="0"/>
        <v>Ядро</v>
      </c>
      <c r="Q24" s="5" t="str">
        <f>'Языковая Матрица'!$C$394</f>
        <v xml:space="preserve"> </v>
      </c>
      <c r="R24" s="87" t="str">
        <f>'Языковая Матрица'!$C403</f>
        <v>12-го</v>
      </c>
      <c r="S24" s="19" t="str">
        <f ca="1">'Языковая Матрица'!$C185&amp;" "&amp;INDIRECT("'Лист с данными'!"&amp;ADDRESS(3,$L$1+1))</f>
        <v>Компакта Абсолютов Сиаматической Реальности Отца ИВО ИВДИВО Высшей Извечной Эволюции ИВДИВО Метагалактики</v>
      </c>
      <c r="T24" s="20" t="str">
        <f ca="1">INDIRECT("'Лист с данными'!"&amp;ADDRESS(59,$L$1+1))</f>
        <v>16 миллионов 515 тысяч 150</v>
      </c>
      <c r="U24" s="73" t="str">
        <f t="shared" si="1"/>
        <v>-й мерности</v>
      </c>
    </row>
    <row r="25" spans="1:21" ht="97.15" x14ac:dyDescent="0.45">
      <c r="A25" s="40" t="str">
        <f>'Языковая Матрица'!$C$394</f>
        <v xml:space="preserve"> </v>
      </c>
      <c r="B25" s="89" t="str">
        <f ca="1">INDIRECT("'Лист с данными'!"&amp;ADDRESS(1,$L$1+1))&amp;'Языковая Матрица'!$C$287</f>
        <v>16-й Архетип</v>
      </c>
      <c r="C25" s="93" t="str">
        <f>'Языковая Матрица'!$C$259</f>
        <v>Абсолютным Суперсубъядерным Синтезом стяжаю</v>
      </c>
      <c r="D25" s="40"/>
      <c r="E25" s="84" t="str">
        <f>'Языковая Матрица'!$C383</f>
        <v>11-й</v>
      </c>
      <c r="F25" s="10" t="str">
        <f ca="1">'Языковая Матрица'!$C165&amp;" "&amp;INDIRECT("'Лист с данными'!"&amp;ADDRESS(3,$L$1+1))</f>
        <v>Компакт Абсолютов Сиаматической Реальности Отца ИВО ИВДИВО Высшей Всеединной Эволюции ИВДИВО Метагалактики</v>
      </c>
      <c r="G25" s="11" t="str">
        <f ca="1">INDIRECT("'Лист с данными'!"&amp;ADDRESS(60,$L$1+1))</f>
        <v>16 миллионов 449 тысяч 614</v>
      </c>
      <c r="H25" s="44" t="str">
        <f>'Языковая Матрица'!$C$289</f>
        <v>-й мерности</v>
      </c>
      <c r="I25" s="111" t="str">
        <f>'Языковая Матрица'!$C$451</f>
        <v>стяжая и возжигая в каждом из них</v>
      </c>
      <c r="J25" s="12" t="str">
        <f ca="1">INDIRECT("'Лист с данными'!"&amp;ADDRESS(96,$L$1+1))&amp;" "&amp;'Языковая Матрица'!$C$282</f>
        <v>256 в степени</v>
      </c>
      <c r="K25" s="66" t="str">
        <f ca="1">INDIRECT("'Лист с данными'!"&amp;ADDRESS(80,$L$1+1))</f>
        <v>18 миллионов 505 тысяч 747</v>
      </c>
      <c r="L25" s="89" t="str">
        <f>'Языковая Матрица'!$C$283</f>
        <v>-ллионов Капель Абсолютного Огня</v>
      </c>
      <c r="M25" s="117" t="str">
        <f>'Языковая Матрица'!$C$458</f>
        <v>стяжая и компактифицируя в</v>
      </c>
      <c r="N25" s="12" t="str">
        <f ca="1">INDIRECT("'Лист с данными'!"&amp;ADDRESS(40,$L$1+1))</f>
        <v>16 миллионов 449 тысяч 551</v>
      </c>
      <c r="O25" s="122" t="str">
        <f>'Языковая Матрица'!$C329</f>
        <v>Объёмов</v>
      </c>
      <c r="P25" s="123" t="str">
        <f t="shared" ca="1" si="0"/>
        <v>Ядро</v>
      </c>
      <c r="Q25" s="40" t="str">
        <f>'Языковая Матрица'!$C$394</f>
        <v xml:space="preserve"> </v>
      </c>
      <c r="R25" s="84" t="str">
        <f>'Языковая Матрица'!$C404</f>
        <v>11-го</v>
      </c>
      <c r="S25" s="10" t="str">
        <f ca="1">'Языковая Матрица'!$C186&amp;" "&amp;INDIRECT("'Лист с данными'!"&amp;ADDRESS(3,$L$1+1))</f>
        <v>Компакта Абсолютов Сиаматической Реальности Отца ИВО ИВДИВО Высшей Всеединной Эволюции ИВДИВО Метагалактики</v>
      </c>
      <c r="T25" s="11" t="str">
        <f ca="1">INDIRECT("'Лист с данными'!"&amp;ADDRESS(60,$L$1+1))</f>
        <v>16 миллионов 449 тысяч 614</v>
      </c>
      <c r="U25" s="65" t="str">
        <f t="shared" si="1"/>
        <v>-й мерности</v>
      </c>
    </row>
    <row r="26" spans="1:21" ht="97.15" x14ac:dyDescent="0.45">
      <c r="A26" s="41" t="str">
        <f>'Языковая Матрица'!$C$394</f>
        <v xml:space="preserve"> </v>
      </c>
      <c r="B26" s="90" t="str">
        <f ca="1">INDIRECT("'Лист с данными'!"&amp;ADDRESS(1,$L$1+1))&amp;'Языковая Матрица'!$C$287</f>
        <v>16-й Архетип</v>
      </c>
      <c r="C26" s="94" t="str">
        <f>'Языковая Матрица'!$C$259</f>
        <v>Абсолютным Суперсубъядерным Синтезом стяжаю</v>
      </c>
      <c r="D26" s="41"/>
      <c r="E26" s="85" t="str">
        <f>'Языковая Матрица'!$C384</f>
        <v>10-й</v>
      </c>
      <c r="F26" s="13" t="str">
        <f ca="1">'Языковая Матрица'!$C166&amp;" "&amp;INDIRECT("'Лист с данными'!"&amp;ADDRESS(3,$L$1+1))</f>
        <v>Компакт Абсолютов Сиаматической Реальности Отца ИВО ИВДИВО Высшей Октавной Эволюции ИВДИВО Метагалактики</v>
      </c>
      <c r="G26" s="14" t="str">
        <f ca="1">INDIRECT("'Лист с данными'!"&amp;ADDRESS(61,$L$1+1))</f>
        <v>16 миллионов 384 тысяч 078</v>
      </c>
      <c r="H26" s="45" t="str">
        <f>'Языковая Матрица'!$C$289</f>
        <v>-й мерности</v>
      </c>
      <c r="I26" s="112" t="str">
        <f>'Языковая Матрица'!$C$451</f>
        <v>стяжая и возжигая в каждом из них</v>
      </c>
      <c r="J26" s="15" t="str">
        <f ca="1">INDIRECT("'Лист с данными'!"&amp;ADDRESS(96,$L$1+1))&amp;" "&amp;'Языковая Матрица'!$C$282</f>
        <v>256 в степени</v>
      </c>
      <c r="K26" s="69" t="str">
        <f ca="1">INDIRECT("'Лист с данными'!"&amp;ADDRESS(81,$L$1+1))</f>
        <v>18 миллионов 432 тысяч 019</v>
      </c>
      <c r="L26" s="90" t="str">
        <f>'Языковая Матрица'!$C$283</f>
        <v>-ллионов Капель Абсолютного Огня</v>
      </c>
      <c r="M26" s="118" t="str">
        <f>'Языковая Матрица'!$C$458</f>
        <v>стяжая и компактифицируя в</v>
      </c>
      <c r="N26" s="15" t="str">
        <f ca="1">INDIRECT("'Лист с данными'!"&amp;ADDRESS(41,$L$1+1))</f>
        <v>16 миллионов 384 тысяч 015</v>
      </c>
      <c r="O26" s="124" t="str">
        <f>'Языковая Матрица'!$C330</f>
        <v>Шаров</v>
      </c>
      <c r="P26" s="125" t="str">
        <f t="shared" ca="1" si="0"/>
        <v>Ядро</v>
      </c>
      <c r="Q26" s="41" t="str">
        <f>'Языковая Матрица'!$C$394</f>
        <v xml:space="preserve"> </v>
      </c>
      <c r="R26" s="85" t="str">
        <f>'Языковая Матрица'!$C405</f>
        <v>10-го</v>
      </c>
      <c r="S26" s="13" t="str">
        <f ca="1">'Языковая Матрица'!$C187&amp;" "&amp;INDIRECT("'Лист с данными'!"&amp;ADDRESS(3,$L$1+1))</f>
        <v>Компакта Абсолютов Сиаматической Реальности Отца ИВО ИВДИВО Высшей Октавной Эволюции ИВДИВО Метагалактики</v>
      </c>
      <c r="T26" s="14" t="str">
        <f ca="1">INDIRECT("'Лист с данными'!"&amp;ADDRESS(61,$L$1+1))</f>
        <v>16 миллионов 384 тысяч 078</v>
      </c>
      <c r="U26" s="68" t="str">
        <f t="shared" si="1"/>
        <v>-й мерности</v>
      </c>
    </row>
    <row r="27" spans="1:21" ht="97.5" thickBot="1" x14ac:dyDescent="0.5">
      <c r="A27" s="42" t="str">
        <f>'Языковая Матрица'!$C$394</f>
        <v xml:space="preserve"> </v>
      </c>
      <c r="B27" s="91" t="str">
        <f ca="1">INDIRECT("'Лист с данными'!"&amp;ADDRESS(1,$L$1+1))&amp;'Языковая Матрица'!$C$287</f>
        <v>16-й Архетип</v>
      </c>
      <c r="C27" s="95" t="str">
        <f>'Языковая Матрица'!$C$259</f>
        <v>Абсолютным Суперсубъядерным Синтезом стяжаю</v>
      </c>
      <c r="D27" s="42"/>
      <c r="E27" s="86" t="str">
        <f>'Языковая Матрица'!$C385</f>
        <v>9-й</v>
      </c>
      <c r="F27" s="16" t="str">
        <f ca="1">'Языковая Матрица'!$C167&amp;" "&amp;INDIRECT("'Лист с данными'!"&amp;ADDRESS(3,$L$1+1))</f>
        <v>Компакт Абсолютов Сиаматической Реальности Отца ИВО ИВДИВО Высшей Метагалактической Эволюции ИВДИВО Метагалактики</v>
      </c>
      <c r="G27" s="17" t="str">
        <f ca="1">INDIRECT("'Лист с данными'!"&amp;ADDRESS(62,$L$1+1))</f>
        <v>16 миллионов 318 тысяч 542</v>
      </c>
      <c r="H27" s="46" t="str">
        <f>'Языковая Матрица'!$C$289</f>
        <v>-й мерности</v>
      </c>
      <c r="I27" s="113" t="str">
        <f>'Языковая Матрица'!$C$451</f>
        <v>стяжая и возжигая в каждом из них</v>
      </c>
      <c r="J27" s="18" t="str">
        <f ca="1">INDIRECT("'Лист с данными'!"&amp;ADDRESS(96,$L$1+1))&amp;" "&amp;'Языковая Матрица'!$C$282</f>
        <v>256 в степени</v>
      </c>
      <c r="K27" s="72" t="str">
        <f ca="1">INDIRECT("'Лист с данными'!"&amp;ADDRESS(82,$L$1+1))</f>
        <v>18 миллионов 358 тысяч 291</v>
      </c>
      <c r="L27" s="91" t="str">
        <f>'Языковая Матрица'!$C$283</f>
        <v>-ллионов Капель Абсолютного Огня</v>
      </c>
      <c r="M27" s="119" t="str">
        <f>'Языковая Матрица'!$C$458</f>
        <v>стяжая и компактифицируя в</v>
      </c>
      <c r="N27" s="18" t="str">
        <f ca="1">INDIRECT("'Лист с данными'!"&amp;ADDRESS(42,$L$1+1))</f>
        <v>16 миллионов 318 тысяч 479</v>
      </c>
      <c r="O27" s="126" t="str">
        <f>'Языковая Матрица'!$C331</f>
        <v>Капель</v>
      </c>
      <c r="P27" s="127" t="str">
        <f t="shared" ca="1" si="0"/>
        <v>Ядро</v>
      </c>
      <c r="Q27" s="42" t="str">
        <f>'Языковая Матрица'!$C$394</f>
        <v xml:space="preserve"> </v>
      </c>
      <c r="R27" s="86" t="str">
        <f>'Языковая Матрица'!$C406</f>
        <v>9-го</v>
      </c>
      <c r="S27" s="16" t="str">
        <f ca="1">'Языковая Матрица'!$C188&amp;" "&amp;INDIRECT("'Лист с данными'!"&amp;ADDRESS(3,$L$1+1))</f>
        <v>Компакта Абсолютов Сиаматической Реальности Отца ИВО ИВДИВО Высшей Метагалактической Эволюции ИВДИВО Метагалактики</v>
      </c>
      <c r="T27" s="17" t="str">
        <f ca="1">INDIRECT("'Лист с данными'!"&amp;ADDRESS(62,$L$1+1))</f>
        <v>16 миллионов 318 тысяч 542</v>
      </c>
      <c r="U27" s="71" t="str">
        <f t="shared" si="1"/>
        <v>-й мерности</v>
      </c>
    </row>
    <row r="28" spans="1:21" ht="97.15" x14ac:dyDescent="0.45">
      <c r="A28" s="5" t="str">
        <f>'Языковая Матрица'!$C$394</f>
        <v xml:space="preserve"> </v>
      </c>
      <c r="B28" s="88" t="str">
        <f ca="1">INDIRECT("'Лист с данными'!"&amp;ADDRESS(1,$L$1+1))&amp;'Языковая Матрица'!$C$287</f>
        <v>16-й Архетип</v>
      </c>
      <c r="C28" s="92" t="str">
        <f>'Языковая Матрица'!$C$259</f>
        <v>Абсолютным Суперсубъядерным Синтезом стяжаю</v>
      </c>
      <c r="D28" s="43"/>
      <c r="E28" s="83" t="str">
        <f>'Языковая Матрица'!$C386</f>
        <v>8-й</v>
      </c>
      <c r="F28" s="19" t="str">
        <f ca="1">'Языковая Матрица'!$C168&amp;" "&amp;INDIRECT("'Лист с данными'!"&amp;ADDRESS(3,$L$1+1))</f>
        <v>Компакт Абсолютов Сиаматической Реальности Отца ИВО ИВДИВО Суперизвечной Эволюции ИВДИВО Метагалактики</v>
      </c>
      <c r="G28" s="20" t="str">
        <f ca="1">INDIRECT("'Лист с данными'!"&amp;ADDRESS(63,$L$1+1))</f>
        <v>16 миллионов 253 тысяч 006</v>
      </c>
      <c r="H28" s="47" t="str">
        <f>'Языковая Матрица'!$C$289</f>
        <v>-й мерности</v>
      </c>
      <c r="I28" s="114" t="str">
        <f>'Языковая Матрица'!$C$451</f>
        <v>стяжая и возжигая в каждом из них</v>
      </c>
      <c r="J28" s="21" t="str">
        <f ca="1">INDIRECT("'Лист с данными'!"&amp;ADDRESS(96,$L$1+1))&amp;" "&amp;'Языковая Матрица'!$C$282</f>
        <v>256 в степени</v>
      </c>
      <c r="K28" s="74" t="str">
        <f ca="1">INDIRECT("'Лист с данными'!"&amp;ADDRESS(83,$L$1+1))</f>
        <v>18 миллионов 284 тысяч 563</v>
      </c>
      <c r="L28" s="115" t="str">
        <f>'Языковая Матрица'!$C$283</f>
        <v>-ллионов Капель Абсолютного Огня</v>
      </c>
      <c r="M28" s="116" t="str">
        <f>'Языковая Матрица'!$C$458</f>
        <v>стяжая и компактифицируя в</v>
      </c>
      <c r="N28" s="21" t="str">
        <f ca="1">INDIRECT("'Лист с данными'!"&amp;ADDRESS(43,$L$1+1))</f>
        <v>16 миллионов 252 тысяч 943</v>
      </c>
      <c r="O28" s="120" t="str">
        <f>'Языковая Матрица'!$C332</f>
        <v>Искр</v>
      </c>
      <c r="P28" s="121" t="str">
        <f t="shared" ca="1" si="0"/>
        <v>Ядро</v>
      </c>
      <c r="Q28" s="5" t="str">
        <f>'Языковая Матрица'!$C$394</f>
        <v xml:space="preserve"> </v>
      </c>
      <c r="R28" s="87" t="str">
        <f>'Языковая Матрица'!$C407</f>
        <v>8-го</v>
      </c>
      <c r="S28" s="19" t="str">
        <f ca="1">'Языковая Матрица'!$C189&amp;" "&amp;INDIRECT("'Лист с данными'!"&amp;ADDRESS(3,$L$1+1))</f>
        <v>Компакта Абсолютов Сиаматической Реальности Отца ИВО ИВДИВО Суперизвечной Эволюции ИВДИВО Метагалактики</v>
      </c>
      <c r="T28" s="20" t="str">
        <f ca="1">INDIRECT("'Лист с данными'!"&amp;ADDRESS(63,$L$1+1))</f>
        <v>16 миллионов 253 тысяч 006</v>
      </c>
      <c r="U28" s="73" t="str">
        <f t="shared" si="1"/>
        <v>-й мерности</v>
      </c>
    </row>
    <row r="29" spans="1:21" ht="97.15" x14ac:dyDescent="0.45">
      <c r="A29" s="40" t="str">
        <f>'Языковая Матрица'!$C$394</f>
        <v xml:space="preserve"> </v>
      </c>
      <c r="B29" s="89" t="str">
        <f ca="1">INDIRECT("'Лист с данными'!"&amp;ADDRESS(1,$L$1+1))&amp;'Языковая Матрица'!$C$287</f>
        <v>16-й Архетип</v>
      </c>
      <c r="C29" s="93" t="str">
        <f>'Языковая Матрица'!$C$259</f>
        <v>Абсолютным Суперсубъядерным Синтезом стяжаю</v>
      </c>
      <c r="D29" s="40"/>
      <c r="E29" s="84" t="str">
        <f>'Языковая Матрица'!$C387</f>
        <v>7-й</v>
      </c>
      <c r="F29" s="10" t="str">
        <f ca="1">'Языковая Матрица'!$C169&amp;" "&amp;INDIRECT("'Лист с данными'!"&amp;ADDRESS(3,$L$1+1))</f>
        <v>Компакт Абсолютов Сиаматической Реальности Отца ИВО ИВДИВО Всеизвечной Эволюции ИВДИВО Метагалактики</v>
      </c>
      <c r="G29" s="11" t="str">
        <f ca="1">INDIRECT("'Лист с данными'!"&amp;ADDRESS(64,$L$1+1))</f>
        <v>16 миллионов 187 тысяч 470</v>
      </c>
      <c r="H29" s="44" t="str">
        <f>'Языковая Матрица'!$C$289</f>
        <v>-й мерности</v>
      </c>
      <c r="I29" s="111" t="str">
        <f>'Языковая Матрица'!$C$451</f>
        <v>стяжая и возжигая в каждом из них</v>
      </c>
      <c r="J29" s="12" t="str">
        <f ca="1">INDIRECT("'Лист с данными'!"&amp;ADDRESS(96,$L$1+1))&amp;" "&amp;'Языковая Матрица'!$C$282</f>
        <v>256 в степени</v>
      </c>
      <c r="K29" s="66" t="str">
        <f ca="1">INDIRECT("'Лист с данными'!"&amp;ADDRESS(84,$L$1+1))</f>
        <v>18 миллионов 210 тысяч 835</v>
      </c>
      <c r="L29" s="89" t="str">
        <f>'Языковая Матрица'!$C$283</f>
        <v>-ллионов Капель Абсолютного Огня</v>
      </c>
      <c r="M29" s="117" t="str">
        <f>'Языковая Матрица'!$C$458</f>
        <v>стяжая и компактифицируя в</v>
      </c>
      <c r="N29" s="12" t="str">
        <f ca="1">INDIRECT("'Лист с данными'!"&amp;ADDRESS(44,$L$1+1))</f>
        <v>16 миллионов 187 тысяч 407</v>
      </c>
      <c r="O29" s="122" t="str">
        <f>'Языковая Матрица'!$C333</f>
        <v>Точек-Искр</v>
      </c>
      <c r="P29" s="123" t="str">
        <f t="shared" ca="1" si="0"/>
        <v>Ядро</v>
      </c>
      <c r="Q29" s="40" t="str">
        <f>'Языковая Матрица'!$C$394</f>
        <v xml:space="preserve"> </v>
      </c>
      <c r="R29" s="84" t="str">
        <f>'Языковая Матрица'!$C408</f>
        <v>7-го</v>
      </c>
      <c r="S29" s="10" t="str">
        <f ca="1">'Языковая Матрица'!$C190&amp;" "&amp;INDIRECT("'Лист с данными'!"&amp;ADDRESS(3,$L$1+1))</f>
        <v>Компакта Абсолютов Сиаматической Реальности Отца ИВО ИВДИВО Всеизвечной Эволюции ИВДИВО Метагалактики</v>
      </c>
      <c r="T29" s="11" t="str">
        <f ca="1">INDIRECT("'Лист с данными'!"&amp;ADDRESS(64,$L$1+1))</f>
        <v>16 миллионов 187 тысяч 470</v>
      </c>
      <c r="U29" s="65" t="str">
        <f t="shared" si="1"/>
        <v>-й мерности</v>
      </c>
    </row>
    <row r="30" spans="1:21" ht="97.15" x14ac:dyDescent="0.45">
      <c r="A30" s="41" t="str">
        <f>'Языковая Матрица'!$C$394</f>
        <v xml:space="preserve"> </v>
      </c>
      <c r="B30" s="90" t="str">
        <f ca="1">INDIRECT("'Лист с данными'!"&amp;ADDRESS(1,$L$1+1))&amp;'Языковая Матрица'!$C$287</f>
        <v>16-й Архетип</v>
      </c>
      <c r="C30" s="94" t="str">
        <f>'Языковая Матрица'!$C$259</f>
        <v>Абсолютным Суперсубъядерным Синтезом стяжаю</v>
      </c>
      <c r="D30" s="41"/>
      <c r="E30" s="85" t="str">
        <f>'Языковая Матрица'!$C388</f>
        <v>6-й</v>
      </c>
      <c r="F30" s="13" t="str">
        <f ca="1">'Языковая Матрица'!$C170&amp;" "&amp;INDIRECT("'Лист с данными'!"&amp;ADDRESS(3,$L$1+1))</f>
        <v>Компакт Абсолютов Сиаматической Реальности Отца ИВО ИВДИВО Октоизвечной Эволюции ИВДИВО Метагалактики</v>
      </c>
      <c r="G30" s="14" t="str">
        <f ca="1">INDIRECT("'Лист с данными'!"&amp;ADDRESS(65,$L$1+1))</f>
        <v>16 миллионов 121 тысяч 934</v>
      </c>
      <c r="H30" s="45" t="str">
        <f>'Языковая Матрица'!$C$289</f>
        <v>-й мерности</v>
      </c>
      <c r="I30" s="112" t="str">
        <f>'Языковая Матрица'!$C$451</f>
        <v>стяжая и возжигая в каждом из них</v>
      </c>
      <c r="J30" s="15" t="str">
        <f ca="1">INDIRECT("'Лист с данными'!"&amp;ADDRESS(96,$L$1+1))&amp;" "&amp;'Языковая Матрица'!$C$282</f>
        <v>256 в степени</v>
      </c>
      <c r="K30" s="69" t="str">
        <f ca="1">INDIRECT("'Лист с данными'!"&amp;ADDRESS(85,$L$1+1))</f>
        <v>18 миллионов 137 тысяч 107</v>
      </c>
      <c r="L30" s="90" t="str">
        <f>'Языковая Матрица'!$C$283</f>
        <v>-ллионов Капель Абсолютного Огня</v>
      </c>
      <c r="M30" s="118" t="str">
        <f>'Языковая Матрица'!$C$458</f>
        <v>стяжая и компактифицируя в</v>
      </c>
      <c r="N30" s="15" t="str">
        <f ca="1">INDIRECT("'Лист с данными'!"&amp;ADDRESS(45,$L$1+1))</f>
        <v>16 миллионов 121 тысяч 871</v>
      </c>
      <c r="O30" s="124" t="str">
        <f>'Языковая Матрица'!$C334</f>
        <v>Точек</v>
      </c>
      <c r="P30" s="125" t="str">
        <f t="shared" ca="1" si="0"/>
        <v>Ядро</v>
      </c>
      <c r="Q30" s="41" t="str">
        <f>'Языковая Матрица'!$C$394</f>
        <v xml:space="preserve"> </v>
      </c>
      <c r="R30" s="85" t="str">
        <f>'Языковая Матрица'!$C409</f>
        <v>6-го</v>
      </c>
      <c r="S30" s="13" t="str">
        <f ca="1">'Языковая Матрица'!$C191&amp;" "&amp;INDIRECT("'Лист с данными'!"&amp;ADDRESS(3,$L$1+1))</f>
        <v>Компакта Абсолютов Сиаматической Реальности Отца ИВО ИВДИВО Октоизвечной Эволюции ИВДИВО Метагалактики</v>
      </c>
      <c r="T30" s="14" t="str">
        <f ca="1">INDIRECT("'Лист с данными'!"&amp;ADDRESS(65,$L$1+1))</f>
        <v>16 миллионов 121 тысяч 934</v>
      </c>
      <c r="U30" s="68" t="str">
        <f t="shared" si="1"/>
        <v>-й мерности</v>
      </c>
    </row>
    <row r="31" spans="1:21" ht="97.5" thickBot="1" x14ac:dyDescent="0.5">
      <c r="A31" s="42" t="str">
        <f>'Языковая Матрица'!$C$394</f>
        <v xml:space="preserve"> </v>
      </c>
      <c r="B31" s="91" t="str">
        <f ca="1">INDIRECT("'Лист с данными'!"&amp;ADDRESS(1,$L$1+1))&amp;'Языковая Матрица'!$C$287</f>
        <v>16-й Архетип</v>
      </c>
      <c r="C31" s="95" t="str">
        <f>'Языковая Матрица'!$C$259</f>
        <v>Абсолютным Суперсубъядерным Синтезом стяжаю</v>
      </c>
      <c r="D31" s="42"/>
      <c r="E31" s="86" t="str">
        <f>'Языковая Матрица'!$C389</f>
        <v>5-й</v>
      </c>
      <c r="F31" s="16" t="str">
        <f ca="1">'Языковая Матрица'!$C171&amp;" "&amp;INDIRECT("'Лист с данными'!"&amp;ADDRESS(3,$L$1+1))</f>
        <v>Компакт Абсолютов Сиаматической Реальности Отца ИВО ИВДИВО Метаизвечной Эволюции ИВДИВО Метагалактики</v>
      </c>
      <c r="G31" s="17" t="str">
        <f ca="1">INDIRECT("'Лист с данными'!"&amp;ADDRESS(66,$L$1+1))</f>
        <v>16 миллионов 056 тысяч 398</v>
      </c>
      <c r="H31" s="46" t="str">
        <f>'Языковая Матрица'!$C$289</f>
        <v>-й мерности</v>
      </c>
      <c r="I31" s="113" t="str">
        <f>'Языковая Матрица'!$C$451</f>
        <v>стяжая и возжигая в каждом из них</v>
      </c>
      <c r="J31" s="18" t="str">
        <f ca="1">INDIRECT("'Лист с данными'!"&amp;ADDRESS(96,$L$1+1))&amp;" "&amp;'Языковая Матрица'!$C$282</f>
        <v>256 в степени</v>
      </c>
      <c r="K31" s="72" t="str">
        <f ca="1">INDIRECT("'Лист с данными'!"&amp;ADDRESS(86,$L$1+1))</f>
        <v>18 миллионов 063 тысяч 379</v>
      </c>
      <c r="L31" s="91" t="str">
        <f>'Языковая Матрица'!$C$283</f>
        <v>-ллионов Капель Абсолютного Огня</v>
      </c>
      <c r="M31" s="119" t="str">
        <f>'Языковая Матрица'!$C$458</f>
        <v>стяжая и компактифицируя в</v>
      </c>
      <c r="N31" s="18" t="str">
        <f ca="1">INDIRECT("'Лист с данными'!"&amp;ADDRESS(46,$L$1+1))</f>
        <v>16 миллионов 056 тысяч 335</v>
      </c>
      <c r="O31" s="126" t="str">
        <f>'Языковая Матрица'!$C335</f>
        <v>Элементов</v>
      </c>
      <c r="P31" s="127" t="str">
        <f t="shared" ca="1" si="0"/>
        <v>Ядро</v>
      </c>
      <c r="Q31" s="42" t="str">
        <f>'Языковая Матрица'!$C$394</f>
        <v xml:space="preserve"> </v>
      </c>
      <c r="R31" s="86" t="str">
        <f>'Языковая Матрица'!$C410</f>
        <v>5-го</v>
      </c>
      <c r="S31" s="16" t="str">
        <f ca="1">'Языковая Матрица'!$C192&amp;" "&amp;INDIRECT("'Лист с данными'!"&amp;ADDRESS(3,$L$1+1))</f>
        <v>Компакта Абсолютов Сиаматической Реальности Отца ИВО ИВДИВО Метаизвечной Эволюции ИВДИВО Метагалактики</v>
      </c>
      <c r="T31" s="17" t="str">
        <f ca="1">INDIRECT("'Лист с данными'!"&amp;ADDRESS(66,$L$1+1))</f>
        <v>16 миллионов 056 тысяч 398</v>
      </c>
      <c r="U31" s="71" t="str">
        <f t="shared" si="1"/>
        <v>-й мерности</v>
      </c>
    </row>
    <row r="32" spans="1:21" ht="83.25" x14ac:dyDescent="0.45">
      <c r="A32" s="5" t="str">
        <f>'Языковая Матрица'!$C$394</f>
        <v xml:space="preserve"> </v>
      </c>
      <c r="B32" s="88" t="str">
        <f ca="1">INDIRECT("'Лист с данными'!"&amp;ADDRESS(1,$L$1+1))&amp;'Языковая Матрица'!$C$287</f>
        <v>16-й Архетип</v>
      </c>
      <c r="C32" s="92" t="str">
        <f>'Языковая Матрица'!$C$259</f>
        <v>Абсолютным Суперсубъядерным Синтезом стяжаю</v>
      </c>
      <c r="D32" s="43"/>
      <c r="E32" s="83" t="str">
        <f>'Языковая Матрица'!$C390</f>
        <v>4-й</v>
      </c>
      <c r="F32" s="19" t="str">
        <f ca="1">'Языковая Матрица'!$C172&amp;" "&amp;INDIRECT("'Лист с данными'!"&amp;ADDRESS(3,$L$1+1))</f>
        <v>Компакт Абсолютов Сиаматической Реальности Отца ИВО ИВДИВО Извечной Эволюции ИВДИВО Метагалактики</v>
      </c>
      <c r="G32" s="20" t="str">
        <f ca="1">INDIRECT("'Лист с данными'!"&amp;ADDRESS(67,$L$1+1))</f>
        <v>15 миллионов 990 тысяч 862</v>
      </c>
      <c r="H32" s="47" t="str">
        <f>'Языковая Матрица'!$C$289</f>
        <v>-й мерности</v>
      </c>
      <c r="I32" s="114" t="str">
        <f>'Языковая Матрица'!$C$451</f>
        <v>стяжая и возжигая в каждом из них</v>
      </c>
      <c r="J32" s="21" t="str">
        <f ca="1">INDIRECT("'Лист с данными'!"&amp;ADDRESS(96,$L$1+1))&amp;" "&amp;'Языковая Матрица'!$C$282</f>
        <v>256 в степени</v>
      </c>
      <c r="K32" s="74" t="str">
        <f ca="1">INDIRECT("'Лист с данными'!"&amp;ADDRESS(87,$L$1+1))</f>
        <v>17 миллионов 989 тысяч 651</v>
      </c>
      <c r="L32" s="115" t="str">
        <f>'Языковая Матрица'!$C$283</f>
        <v>-ллионов Капель Абсолютного Огня</v>
      </c>
      <c r="M32" s="116" t="str">
        <f>'Языковая Матрица'!$C$458</f>
        <v>стяжая и компактифицируя в</v>
      </c>
      <c r="N32" s="21" t="str">
        <f ca="1">INDIRECT("'Лист с данными'!"&amp;ADDRESS(47,$L$1+1))</f>
        <v>15 миллионов 990 тысяч 799</v>
      </c>
      <c r="O32" s="120" t="str">
        <f>'Языковая Матрица'!$C336</f>
        <v>Молекул</v>
      </c>
      <c r="P32" s="121" t="str">
        <f t="shared" ca="1" si="0"/>
        <v>Ядро</v>
      </c>
      <c r="Q32" s="5" t="str">
        <f>'Языковая Матрица'!$C$394</f>
        <v xml:space="preserve"> </v>
      </c>
      <c r="R32" s="87" t="str">
        <f>'Языковая Матрица'!$C411</f>
        <v>4-го</v>
      </c>
      <c r="S32" s="19" t="str">
        <f ca="1">'Языковая Матрица'!$C193&amp;" "&amp;INDIRECT("'Лист с данными'!"&amp;ADDRESS(3,$L$1+1))</f>
        <v>Компакта Абсолютов Сиаматической Реальности Отца ИВО ИВДИВО Извечной Эволюции ИВДИВО Метагалактики</v>
      </c>
      <c r="T32" s="20" t="str">
        <f ca="1">INDIRECT("'Лист с данными'!"&amp;ADDRESS(67,$L$1+1))</f>
        <v>15 миллионов 990 тысяч 862</v>
      </c>
      <c r="U32" s="73" t="str">
        <f t="shared" si="1"/>
        <v>-й мерности</v>
      </c>
    </row>
    <row r="33" spans="1:21" ht="83.25" x14ac:dyDescent="0.45">
      <c r="A33" s="40" t="str">
        <f>'Языковая Матрица'!$C$394</f>
        <v xml:space="preserve"> </v>
      </c>
      <c r="B33" s="89" t="str">
        <f ca="1">INDIRECT("'Лист с данными'!"&amp;ADDRESS(1,$L$1+1))&amp;'Языковая Матрица'!$C$287</f>
        <v>16-й Архетип</v>
      </c>
      <c r="C33" s="93" t="str">
        <f>'Языковая Матрица'!$C$259</f>
        <v>Абсолютным Суперсубъядерным Синтезом стяжаю</v>
      </c>
      <c r="D33" s="40"/>
      <c r="E33" s="84" t="str">
        <f>'Языковая Матрица'!$C391</f>
        <v>3-й</v>
      </c>
      <c r="F33" s="10" t="str">
        <f ca="1">'Языковая Матрица'!$C173&amp;" "&amp;INDIRECT("'Лист с данными'!"&amp;ADDRESS(3,$L$1+1))</f>
        <v>Компакт Абсолютов Сиаматической Реальности Отца ИВО ИВДИВО Всеединной Эволюции ИВДИВО Метагалактики</v>
      </c>
      <c r="G33" s="11" t="str">
        <f ca="1">INDIRECT("'Лист с данными'!"&amp;ADDRESS(68,$L$1+1))</f>
        <v>15 миллионов 925 тысяч 326</v>
      </c>
      <c r="H33" s="44" t="str">
        <f>'Языковая Матрица'!$C$289</f>
        <v>-й мерности</v>
      </c>
      <c r="I33" s="111" t="str">
        <f>'Языковая Матрица'!$C$451</f>
        <v>стяжая и возжигая в каждом из них</v>
      </c>
      <c r="J33" s="12" t="str">
        <f ca="1">INDIRECT("'Лист с данными'!"&amp;ADDRESS(96,$L$1+1))&amp;" "&amp;'Языковая Матрица'!$C$282</f>
        <v>256 в степени</v>
      </c>
      <c r="K33" s="66" t="str">
        <f ca="1">INDIRECT("'Лист с данными'!"&amp;ADDRESS(88,$L$1+1))</f>
        <v>17 миллионов 915 тысяч 923</v>
      </c>
      <c r="L33" s="89" t="str">
        <f>'Языковая Матрица'!$C$283</f>
        <v>-ллионов Капель Абсолютного Огня</v>
      </c>
      <c r="M33" s="117" t="str">
        <f>'Языковая Матрица'!$C$458</f>
        <v>стяжая и компактифицируя в</v>
      </c>
      <c r="N33" s="12" t="str">
        <f ca="1">INDIRECT("'Лист с данными'!"&amp;ADDRESS(48,$L$1+1))</f>
        <v>15 миллионов 925 тысяч 263</v>
      </c>
      <c r="O33" s="122" t="str">
        <f>'Языковая Матрица'!$C337</f>
        <v>Атомов</v>
      </c>
      <c r="P33" s="123" t="str">
        <f t="shared" ca="1" si="0"/>
        <v>Ядро</v>
      </c>
      <c r="Q33" s="40" t="str">
        <f>'Языковая Матрица'!$C$394</f>
        <v xml:space="preserve"> </v>
      </c>
      <c r="R33" s="84" t="str">
        <f>'Языковая Матрица'!$C412</f>
        <v>3-го</v>
      </c>
      <c r="S33" s="10" t="str">
        <f ca="1">'Языковая Матрица'!$C194&amp;" "&amp;INDIRECT("'Лист с данными'!"&amp;ADDRESS(3,$L$1+1))</f>
        <v>Компакта Абсолютов Сиаматической Реальности Отца ИВО ИВДИВО Всеединной Эволюции ИВДИВО Метагалактики</v>
      </c>
      <c r="T33" s="11" t="str">
        <f ca="1">INDIRECT("'Лист с данными'!"&amp;ADDRESS(68,$L$1+1))</f>
        <v>15 миллионов 925 тысяч 326</v>
      </c>
      <c r="U33" s="65" t="str">
        <f t="shared" si="1"/>
        <v>-й мерности</v>
      </c>
    </row>
    <row r="34" spans="1:21" ht="83.25" x14ac:dyDescent="0.45">
      <c r="A34" s="41" t="str">
        <f>'Языковая Матрица'!$C$394</f>
        <v xml:space="preserve"> </v>
      </c>
      <c r="B34" s="90" t="str">
        <f ca="1">INDIRECT("'Лист с данными'!"&amp;ADDRESS(1,$L$1+1))&amp;'Языковая Матрица'!$C$287</f>
        <v>16-й Архетип</v>
      </c>
      <c r="C34" s="94" t="str">
        <f>'Языковая Матрица'!$C$259</f>
        <v>Абсолютным Суперсубъядерным Синтезом стяжаю</v>
      </c>
      <c r="D34" s="41"/>
      <c r="E34" s="85" t="str">
        <f>'Языковая Матрица'!$C392</f>
        <v>2-й</v>
      </c>
      <c r="F34" s="13" t="str">
        <f ca="1">'Языковая Матрица'!$C174&amp;" "&amp;INDIRECT("'Лист с данными'!"&amp;ADDRESS(3,$L$1+1))</f>
        <v>Компакт Абсолютов Сиаматической Реальности Отца ИВО ИВДИВО Октавной Эволюции ИВДИВО Метагалактики</v>
      </c>
      <c r="G34" s="14" t="str">
        <f ca="1">INDIRECT("'Лист с данными'!"&amp;ADDRESS(69,$L$1+1))</f>
        <v>15 миллионов 859 тысяч 790</v>
      </c>
      <c r="H34" s="45" t="str">
        <f>'Языковая Матрица'!$C$289</f>
        <v>-й мерности</v>
      </c>
      <c r="I34" s="112" t="str">
        <f>'Языковая Матрица'!$C$451</f>
        <v>стяжая и возжигая в каждом из них</v>
      </c>
      <c r="J34" s="15" t="str">
        <f ca="1">INDIRECT("'Лист с данными'!"&amp;ADDRESS(96,$L$1+1))&amp;" "&amp;'Языковая Матрица'!$C$282</f>
        <v>256 в степени</v>
      </c>
      <c r="K34" s="69" t="str">
        <f ca="1">INDIRECT("'Лист с данными'!"&amp;ADDRESS(89,$L$1+1))</f>
        <v>17 миллионов 842 тысяч 195</v>
      </c>
      <c r="L34" s="90" t="str">
        <f>'Языковая Матрица'!$C$283</f>
        <v>-ллионов Капель Абсолютного Огня</v>
      </c>
      <c r="M34" s="118" t="str">
        <f>'Языковая Матрица'!$C$458</f>
        <v>стяжая и компактифицируя в</v>
      </c>
      <c r="N34" s="15" t="str">
        <f ca="1">INDIRECT("'Лист с данными'!"&amp;ADDRESS(49,$L$1+1))</f>
        <v>15 миллионов 859 тысяч 727</v>
      </c>
      <c r="O34" s="124" t="str">
        <f>'Языковая Матрица'!$C338</f>
        <v>Частиц</v>
      </c>
      <c r="P34" s="125" t="str">
        <f t="shared" ca="1" si="0"/>
        <v>Ядро</v>
      </c>
      <c r="Q34" s="41" t="str">
        <f>'Языковая Матрица'!$C$394</f>
        <v xml:space="preserve"> </v>
      </c>
      <c r="R34" s="85" t="str">
        <f>'Языковая Матрица'!$C413</f>
        <v>2-го</v>
      </c>
      <c r="S34" s="13" t="str">
        <f ca="1">'Языковая Матрица'!$C195&amp;" "&amp;INDIRECT("'Лист с данными'!"&amp;ADDRESS(3,$L$1+1))</f>
        <v>Компакта Абсолютов Сиаматической Реальности Отца ИВО ИВДИВО Октавной Эволюции ИВДИВО Метагалактики</v>
      </c>
      <c r="T34" s="14" t="str">
        <f ca="1">INDIRECT("'Лист с данными'!"&amp;ADDRESS(69,$L$1+1))</f>
        <v>15 миллионов 859 тысяч 790</v>
      </c>
      <c r="U34" s="68" t="str">
        <f t="shared" si="1"/>
        <v>-й мерности</v>
      </c>
    </row>
    <row r="35" spans="1:21" ht="69.75" thickBot="1" x14ac:dyDescent="0.5">
      <c r="A35" s="42" t="str">
        <f>'Языковая Матрица'!$C$394</f>
        <v xml:space="preserve"> </v>
      </c>
      <c r="B35" s="91" t="str">
        <f ca="1">INDIRECT("'Лист с данными'!"&amp;ADDRESS(1,$L$1+1))&amp;'Языковая Матрица'!$C$287</f>
        <v>16-й Архетип</v>
      </c>
      <c r="C35" s="95" t="str">
        <f>'Языковая Матрица'!$C$259</f>
        <v>Абсолютным Суперсубъядерным Синтезом стяжаю</v>
      </c>
      <c r="D35" s="42"/>
      <c r="E35" s="86" t="str">
        <f>'Языковая Матрица'!$C393</f>
        <v>1-й</v>
      </c>
      <c r="F35" s="16" t="str">
        <f ca="1">'Языковая Матрица'!$C175&amp;" "&amp;INDIRECT("'Лист с данными'!"&amp;ADDRESS(3,$L$1+1))</f>
        <v>Компакт Абсолютов Сиаматической Реальности Отца ИВО ИВДИВО ИВДИВО Метагалактики</v>
      </c>
      <c r="G35" s="17" t="str">
        <f ca="1">INDIRECT("'Лист с данными'!"&amp;ADDRESS(70,$L$1+1))</f>
        <v>15 миллионов 794 тысяч 254</v>
      </c>
      <c r="H35" s="46" t="str">
        <f>'Языковая Матрица'!$C$289</f>
        <v>-й мерности</v>
      </c>
      <c r="I35" s="113" t="str">
        <f>'Языковая Матрица'!$C$451</f>
        <v>стяжая и возжигая в каждом из них</v>
      </c>
      <c r="J35" s="18" t="str">
        <f ca="1">INDIRECT("'Лист с данными'!"&amp;ADDRESS(96,$L$1+1))&amp;" "&amp;'Языковая Матрица'!$C$282</f>
        <v>256 в степени</v>
      </c>
      <c r="K35" s="72" t="str">
        <f ca="1">INDIRECT("'Лист с данными'!"&amp;ADDRESS(90,$L$1+1))</f>
        <v>17 миллионов 768 тысяч 467</v>
      </c>
      <c r="L35" s="91" t="str">
        <f>'Языковая Матрица'!$C$283</f>
        <v>-ллионов Капель Абсолютного Огня</v>
      </c>
      <c r="M35" s="119" t="str">
        <f>'Языковая Матрица'!$C$458</f>
        <v>стяжая и компактифицируя в</v>
      </c>
      <c r="N35" s="18" t="str">
        <f ca="1">INDIRECT("'Лист с данными'!"&amp;ADDRESS(50,$L$1+1))</f>
        <v>15 миллионов 794 тысяч 191</v>
      </c>
      <c r="O35" s="126" t="str">
        <f>'Языковая Матрица'!$C339</f>
        <v>Спинов</v>
      </c>
      <c r="P35" s="127" t="str">
        <f t="shared" ca="1" si="0"/>
        <v>Ядро</v>
      </c>
      <c r="Q35" s="42" t="str">
        <f>'Языковая Матрица'!$C$394</f>
        <v xml:space="preserve"> </v>
      </c>
      <c r="R35" s="86" t="str">
        <f>'Языковая Матрица'!$C414</f>
        <v>1-го</v>
      </c>
      <c r="S35" s="16" t="str">
        <f ca="1">'Языковая Матрица'!$C196&amp;" "&amp;INDIRECT("'Лист с данными'!"&amp;ADDRESS(3,$L$1+1))</f>
        <v>Компакта Абсолютов Сиаматической Реальности Отца ИВО ИВДИВО ИВДИВО Метагалактики</v>
      </c>
      <c r="T35" s="17" t="str">
        <f ca="1">INDIRECT("'Лист с данными'!"&amp;ADDRESS(70,$L$1+1))</f>
        <v>15 миллионов 794 тысяч 254</v>
      </c>
      <c r="U35" s="71" t="str">
        <f t="shared" si="1"/>
        <v>-й мерности</v>
      </c>
    </row>
    <row r="36" spans="1:21" ht="18" thickBot="1" x14ac:dyDescent="0.5">
      <c r="A36" s="308" t="str">
        <f>'Языковая Матрица'!$C$464</f>
        <v>Возжигаем Эталонный Абсолют каждого у Изначально Вышестоящего Отца (в начале любого стяжания)</v>
      </c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10"/>
    </row>
    <row r="37" spans="1:21" ht="17.649999999999999" x14ac:dyDescent="0.45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59"/>
      <c r="T37" s="59"/>
      <c r="U37" s="59"/>
    </row>
    <row r="38" spans="1:21" ht="15.75" thickBot="1" x14ac:dyDescent="0.5">
      <c r="A38" s="22"/>
      <c r="B38" s="22"/>
      <c r="C38" s="22"/>
      <c r="D38" s="22"/>
      <c r="E38" s="75"/>
      <c r="G38" s="22"/>
      <c r="H38" s="22"/>
      <c r="I38" s="75"/>
      <c r="J38" s="22"/>
      <c r="K38" s="22"/>
      <c r="L38" s="22"/>
      <c r="M38" s="22"/>
      <c r="N38" s="75"/>
      <c r="O38" s="22"/>
      <c r="P38" s="22"/>
      <c r="Q38" s="75"/>
      <c r="R38" s="76"/>
      <c r="S38" s="59"/>
      <c r="T38" s="59"/>
      <c r="U38" s="59"/>
    </row>
    <row r="39" spans="1:21" x14ac:dyDescent="0.45">
      <c r="A39" s="311" t="str">
        <f ca="1">'Языковая Матрица'!$C$70&amp;" "&amp;INDIRECT("'Лист с данными'!"&amp;ADDRESS(30,$L$1+1))&amp;" "&amp;'Языковая Матрица'!$C$465</f>
        <v>Шаг № 32 (ПОСЛЕ стяжания ВСЕХ Абсолютов соответствующего Архетипа)</v>
      </c>
      <c r="B39" s="312"/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3"/>
    </row>
    <row r="40" spans="1:21" x14ac:dyDescent="0.45">
      <c r="A40" s="314"/>
      <c r="B40" s="315"/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6"/>
    </row>
    <row r="41" spans="1:21" x14ac:dyDescent="0.45">
      <c r="A41" s="317" t="str">
        <f ca="1">"Стяжаю 1024-рицу Частей Человека"&amp;" "&amp;INDIRECT("'Лист с данными'!"&amp;ADDRESS(3,$L$1+1))</f>
        <v>Стяжаю 1024-рицу Частей Человека ИВДИВО Метагалактики</v>
      </c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9"/>
    </row>
    <row r="42" spans="1:21" x14ac:dyDescent="0.45">
      <c r="A42" s="317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9"/>
    </row>
    <row r="43" spans="1:21" ht="15.75" thickBot="1" x14ac:dyDescent="0.5">
      <c r="A43" s="265" t="str">
        <f>'Языковая Матрица'!$C$472</f>
        <v>(это объём Частей синтезируемых в Физическое Тело каждого явлением Человека)</v>
      </c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7"/>
    </row>
    <row r="44" spans="1:21" ht="17.649999999999999" x14ac:dyDescent="0.45">
      <c r="A44" s="138"/>
      <c r="B44" s="138"/>
      <c r="C44" s="138"/>
      <c r="D44" s="139"/>
      <c r="E44" s="140"/>
      <c r="F44" s="138"/>
      <c r="G44" s="138"/>
      <c r="H44" s="138"/>
      <c r="I44" s="140"/>
      <c r="J44" s="138"/>
      <c r="K44" s="138"/>
      <c r="L44" s="139"/>
      <c r="M44" s="138"/>
      <c r="N44" s="141"/>
      <c r="O44" s="138"/>
      <c r="P44" s="139"/>
      <c r="Q44" s="139"/>
      <c r="R44" s="138"/>
      <c r="S44" s="59"/>
      <c r="T44" s="59"/>
      <c r="U44" s="59"/>
    </row>
    <row r="45" spans="1:21" x14ac:dyDescent="0.45">
      <c r="D45" s="22"/>
      <c r="E45" s="75"/>
      <c r="F45" s="59"/>
      <c r="G45" s="59"/>
      <c r="I45" s="75"/>
      <c r="K45" s="59"/>
      <c r="L45" s="22"/>
      <c r="N45" s="77"/>
      <c r="P45" s="22"/>
      <c r="Q45" s="75"/>
      <c r="R45" s="78"/>
      <c r="S45" s="59"/>
      <c r="T45" s="59"/>
      <c r="U45" s="59"/>
    </row>
    <row r="46" spans="1:21" x14ac:dyDescent="0.45">
      <c r="D46" s="22"/>
      <c r="E46" s="75"/>
      <c r="F46" s="59"/>
      <c r="G46" s="59"/>
      <c r="I46" s="75"/>
      <c r="K46" s="59"/>
      <c r="L46" s="22"/>
      <c r="N46" s="77"/>
      <c r="P46" s="22"/>
      <c r="Q46" s="75"/>
      <c r="R46" s="78"/>
      <c r="S46" s="59"/>
      <c r="T46" s="59"/>
      <c r="U46" s="59"/>
    </row>
    <row r="47" spans="1:21" x14ac:dyDescent="0.45">
      <c r="D47" s="22"/>
      <c r="E47" s="75"/>
      <c r="F47" s="59"/>
      <c r="G47" s="59"/>
      <c r="I47" s="75"/>
      <c r="K47" s="59"/>
      <c r="L47" s="22"/>
      <c r="N47" s="77"/>
      <c r="P47" s="22"/>
      <c r="Q47" s="75"/>
      <c r="R47" s="78"/>
      <c r="S47" s="59"/>
      <c r="T47" s="59"/>
      <c r="U47" s="59"/>
    </row>
    <row r="48" spans="1:21" x14ac:dyDescent="0.45">
      <c r="D48" s="22"/>
      <c r="E48" s="75"/>
      <c r="F48" s="59"/>
      <c r="G48" s="59"/>
      <c r="I48" s="75"/>
      <c r="K48" s="59"/>
      <c r="L48" s="22"/>
      <c r="N48" s="77"/>
      <c r="P48" s="22"/>
      <c r="Q48" s="75"/>
      <c r="R48" s="78"/>
      <c r="S48" s="59"/>
      <c r="T48" s="59"/>
      <c r="U48" s="59"/>
    </row>
    <row r="49" spans="4:21" x14ac:dyDescent="0.45">
      <c r="D49" s="22"/>
      <c r="E49" s="75"/>
      <c r="F49" s="59"/>
      <c r="G49" s="59"/>
      <c r="I49" s="75"/>
      <c r="K49" s="59"/>
      <c r="L49" s="22"/>
      <c r="N49" s="77"/>
      <c r="P49" s="22"/>
      <c r="Q49" s="75"/>
      <c r="R49" s="78"/>
      <c r="S49" s="59"/>
      <c r="T49" s="59"/>
      <c r="U49" s="59"/>
    </row>
    <row r="50" spans="4:21" x14ac:dyDescent="0.45">
      <c r="D50" s="22"/>
      <c r="E50" s="75"/>
      <c r="F50" s="59"/>
      <c r="G50" s="59"/>
      <c r="I50" s="75"/>
      <c r="K50" s="59"/>
      <c r="L50" s="22"/>
      <c r="N50" s="77"/>
      <c r="P50" s="22"/>
      <c r="Q50" s="75"/>
      <c r="R50" s="78"/>
      <c r="S50" s="59"/>
      <c r="T50" s="59"/>
      <c r="U50" s="59"/>
    </row>
    <row r="51" spans="4:21" x14ac:dyDescent="0.45">
      <c r="D51" s="22"/>
      <c r="E51" s="75"/>
      <c r="F51" s="59"/>
      <c r="G51" s="59"/>
      <c r="I51" s="75"/>
      <c r="K51" s="59"/>
      <c r="L51" s="22"/>
      <c r="N51" s="77"/>
      <c r="P51" s="22"/>
      <c r="Q51" s="75"/>
      <c r="R51" s="78"/>
      <c r="S51" s="59"/>
      <c r="T51" s="59"/>
      <c r="U51" s="59"/>
    </row>
    <row r="52" spans="4:21" x14ac:dyDescent="0.45">
      <c r="D52" s="22"/>
      <c r="E52" s="75"/>
      <c r="F52" s="59"/>
      <c r="G52" s="59"/>
      <c r="I52" s="75"/>
      <c r="K52" s="59"/>
      <c r="L52" s="22"/>
      <c r="N52" s="77"/>
      <c r="P52" s="22"/>
      <c r="Q52" s="75"/>
      <c r="R52" s="78"/>
      <c r="S52" s="59"/>
      <c r="T52" s="59"/>
      <c r="U52" s="59"/>
    </row>
    <row r="53" spans="4:21" x14ac:dyDescent="0.45">
      <c r="D53" s="22"/>
      <c r="E53" s="75"/>
      <c r="F53" s="59"/>
      <c r="G53" s="59"/>
      <c r="I53" s="75"/>
      <c r="K53" s="59"/>
      <c r="L53" s="22"/>
      <c r="N53" s="77"/>
      <c r="P53" s="22"/>
      <c r="Q53" s="75"/>
      <c r="R53" s="78"/>
      <c r="S53" s="59"/>
      <c r="T53" s="59"/>
      <c r="U53" s="59"/>
    </row>
    <row r="54" spans="4:21" x14ac:dyDescent="0.45">
      <c r="D54" s="22"/>
      <c r="E54" s="75"/>
      <c r="F54" s="59"/>
      <c r="G54" s="59"/>
      <c r="I54" s="75"/>
      <c r="K54" s="59"/>
      <c r="L54" s="22"/>
      <c r="N54" s="77"/>
      <c r="P54" s="22"/>
      <c r="Q54" s="75"/>
      <c r="R54" s="78"/>
      <c r="S54" s="59"/>
      <c r="T54" s="59"/>
      <c r="U54" s="59"/>
    </row>
    <row r="55" spans="4:21" x14ac:dyDescent="0.45">
      <c r="D55" s="22"/>
      <c r="E55" s="75"/>
      <c r="F55" s="59"/>
      <c r="G55" s="59"/>
      <c r="I55" s="75"/>
      <c r="K55" s="59"/>
      <c r="L55" s="22"/>
      <c r="N55" s="77"/>
      <c r="P55" s="22"/>
      <c r="Q55" s="75"/>
      <c r="R55" s="78"/>
      <c r="S55" s="59"/>
      <c r="T55" s="59"/>
      <c r="U55" s="59"/>
    </row>
    <row r="56" spans="4:21" x14ac:dyDescent="0.45">
      <c r="D56" s="22"/>
      <c r="E56" s="75"/>
      <c r="F56" s="59"/>
      <c r="G56" s="59"/>
      <c r="I56" s="75"/>
      <c r="K56" s="59"/>
      <c r="L56" s="22"/>
      <c r="N56" s="77"/>
      <c r="P56" s="22"/>
      <c r="Q56" s="75"/>
      <c r="R56" s="78"/>
      <c r="S56" s="59"/>
      <c r="T56" s="59"/>
      <c r="U56" s="59"/>
    </row>
    <row r="57" spans="4:21" x14ac:dyDescent="0.45">
      <c r="D57" s="22"/>
      <c r="E57" s="75"/>
      <c r="F57" s="59"/>
      <c r="G57" s="59"/>
      <c r="I57" s="75"/>
      <c r="K57" s="59"/>
      <c r="L57" s="22"/>
      <c r="N57" s="77"/>
      <c r="P57" s="22"/>
      <c r="Q57" s="75"/>
      <c r="R57" s="78"/>
      <c r="S57" s="59"/>
      <c r="T57" s="59"/>
      <c r="U57" s="59"/>
    </row>
    <row r="58" spans="4:21" x14ac:dyDescent="0.45">
      <c r="D58" s="22"/>
      <c r="E58" s="75"/>
      <c r="F58" s="59"/>
      <c r="G58" s="59"/>
      <c r="I58" s="75"/>
      <c r="K58" s="59"/>
      <c r="L58" s="22"/>
      <c r="N58" s="77"/>
      <c r="P58" s="22"/>
      <c r="Q58" s="75"/>
      <c r="R58" s="78"/>
      <c r="S58" s="59"/>
      <c r="T58" s="59"/>
      <c r="U58" s="59"/>
    </row>
    <row r="59" spans="4:21" x14ac:dyDescent="0.45">
      <c r="D59" s="22"/>
      <c r="E59" s="75"/>
      <c r="F59" s="59"/>
      <c r="G59" s="59"/>
      <c r="I59" s="75"/>
      <c r="K59" s="59"/>
      <c r="L59" s="22"/>
      <c r="N59" s="77"/>
      <c r="P59" s="22"/>
      <c r="Q59" s="75"/>
      <c r="R59" s="78"/>
      <c r="S59" s="59"/>
      <c r="T59" s="59"/>
      <c r="U59" s="59"/>
    </row>
    <row r="60" spans="4:21" x14ac:dyDescent="0.45">
      <c r="D60" s="22"/>
      <c r="E60" s="75"/>
      <c r="F60" s="59"/>
      <c r="G60" s="59"/>
      <c r="I60" s="75"/>
      <c r="K60" s="59"/>
      <c r="L60" s="22"/>
      <c r="N60" s="77"/>
      <c r="P60" s="22"/>
      <c r="Q60" s="75"/>
      <c r="R60" s="78"/>
      <c r="S60" s="59"/>
      <c r="T60" s="59"/>
      <c r="U60" s="59"/>
    </row>
    <row r="61" spans="4:21" x14ac:dyDescent="0.45">
      <c r="D61" s="22"/>
      <c r="E61" s="75"/>
      <c r="F61" s="59"/>
      <c r="G61" s="59"/>
      <c r="I61" s="75"/>
      <c r="K61" s="59"/>
      <c r="L61" s="22"/>
      <c r="N61" s="77"/>
      <c r="P61" s="22"/>
      <c r="Q61" s="75"/>
      <c r="R61" s="78"/>
      <c r="S61" s="59"/>
      <c r="T61" s="59"/>
      <c r="U61" s="59"/>
    </row>
    <row r="62" spans="4:21" x14ac:dyDescent="0.45">
      <c r="D62" s="22"/>
      <c r="E62" s="75"/>
      <c r="F62" s="59"/>
      <c r="G62" s="59"/>
      <c r="I62" s="75"/>
      <c r="K62" s="59"/>
      <c r="L62" s="22"/>
      <c r="N62" s="77"/>
      <c r="P62" s="22"/>
      <c r="Q62" s="75"/>
      <c r="R62" s="78"/>
      <c r="S62" s="59"/>
      <c r="T62" s="59"/>
      <c r="U62" s="59"/>
    </row>
    <row r="63" spans="4:21" x14ac:dyDescent="0.45">
      <c r="D63" s="22"/>
      <c r="E63" s="75"/>
      <c r="F63" s="59"/>
      <c r="G63" s="59"/>
      <c r="I63" s="75"/>
      <c r="K63" s="59"/>
      <c r="L63" s="22"/>
      <c r="N63" s="77"/>
      <c r="P63" s="22"/>
      <c r="Q63" s="75"/>
      <c r="R63" s="78"/>
      <c r="S63" s="59"/>
      <c r="T63" s="59"/>
      <c r="U63" s="59"/>
    </row>
    <row r="64" spans="4:21" x14ac:dyDescent="0.45">
      <c r="D64" s="22"/>
      <c r="E64" s="75"/>
      <c r="F64" s="59"/>
      <c r="G64" s="59"/>
      <c r="I64" s="75"/>
      <c r="K64" s="59"/>
      <c r="L64" s="22"/>
      <c r="N64" s="77"/>
      <c r="P64" s="22"/>
      <c r="Q64" s="75"/>
      <c r="R64" s="78"/>
      <c r="S64" s="59"/>
      <c r="T64" s="59"/>
      <c r="U64" s="59"/>
    </row>
    <row r="65" spans="4:21" x14ac:dyDescent="0.45">
      <c r="D65" s="22"/>
      <c r="E65" s="75"/>
      <c r="F65" s="59"/>
      <c r="G65" s="59"/>
      <c r="I65" s="75"/>
      <c r="K65" s="59"/>
      <c r="L65" s="22"/>
      <c r="N65" s="77"/>
      <c r="P65" s="22"/>
      <c r="Q65" s="75"/>
      <c r="R65" s="78"/>
      <c r="S65" s="59"/>
      <c r="T65" s="59"/>
      <c r="U65" s="59"/>
    </row>
    <row r="66" spans="4:21" x14ac:dyDescent="0.45">
      <c r="D66" s="22"/>
      <c r="E66" s="75"/>
      <c r="F66" s="59"/>
      <c r="G66" s="59"/>
      <c r="I66" s="75"/>
      <c r="K66" s="59"/>
      <c r="L66" s="22"/>
      <c r="N66" s="77"/>
      <c r="P66" s="22"/>
      <c r="Q66" s="75"/>
      <c r="R66" s="78"/>
      <c r="S66" s="59"/>
      <c r="T66" s="59"/>
      <c r="U66" s="59"/>
    </row>
    <row r="67" spans="4:21" x14ac:dyDescent="0.45">
      <c r="D67" s="22"/>
      <c r="E67" s="75"/>
      <c r="F67" s="59"/>
      <c r="G67" s="59"/>
      <c r="I67" s="75"/>
      <c r="K67" s="59"/>
      <c r="L67" s="22"/>
      <c r="N67" s="77"/>
      <c r="P67" s="22"/>
      <c r="Q67" s="75"/>
      <c r="R67" s="78"/>
      <c r="S67" s="59"/>
      <c r="T67" s="59"/>
      <c r="U67" s="59"/>
    </row>
    <row r="68" spans="4:21" x14ac:dyDescent="0.45">
      <c r="D68" s="22"/>
      <c r="E68" s="75"/>
      <c r="F68" s="59"/>
      <c r="G68" s="59"/>
      <c r="I68" s="75"/>
      <c r="K68" s="59"/>
      <c r="L68" s="22"/>
      <c r="N68" s="77"/>
      <c r="P68" s="22"/>
      <c r="Q68" s="75"/>
      <c r="R68" s="78"/>
      <c r="S68" s="59"/>
      <c r="T68" s="59"/>
      <c r="U68" s="59"/>
    </row>
    <row r="69" spans="4:21" x14ac:dyDescent="0.45">
      <c r="D69" s="22"/>
      <c r="E69" s="75"/>
      <c r="F69" s="59"/>
      <c r="G69" s="59"/>
      <c r="I69" s="75"/>
      <c r="K69" s="59"/>
      <c r="L69" s="22"/>
      <c r="N69" s="77"/>
      <c r="P69" s="22"/>
      <c r="Q69" s="75"/>
      <c r="R69" s="78"/>
      <c r="S69" s="59"/>
      <c r="T69" s="59"/>
      <c r="U69" s="59"/>
    </row>
    <row r="70" spans="4:21" x14ac:dyDescent="0.45">
      <c r="D70" s="22"/>
      <c r="E70" s="75"/>
      <c r="F70" s="59"/>
      <c r="G70" s="59"/>
      <c r="I70" s="75"/>
      <c r="K70" s="59"/>
      <c r="L70" s="22"/>
      <c r="N70" s="77"/>
      <c r="P70" s="22"/>
      <c r="Q70" s="75"/>
      <c r="R70" s="78"/>
      <c r="S70" s="59"/>
      <c r="T70" s="59"/>
      <c r="U70" s="59"/>
    </row>
    <row r="71" spans="4:21" x14ac:dyDescent="0.45">
      <c r="D71" s="22"/>
      <c r="E71" s="75"/>
      <c r="F71" s="59"/>
      <c r="G71" s="59"/>
      <c r="I71" s="75"/>
      <c r="K71" s="59"/>
      <c r="L71" s="22"/>
      <c r="N71" s="77"/>
      <c r="P71" s="22"/>
      <c r="Q71" s="75"/>
      <c r="R71" s="78"/>
      <c r="S71" s="59"/>
      <c r="T71" s="59"/>
      <c r="U71" s="59"/>
    </row>
    <row r="72" spans="4:21" x14ac:dyDescent="0.45">
      <c r="D72" s="22"/>
      <c r="E72" s="75"/>
      <c r="F72" s="59"/>
      <c r="G72" s="59"/>
      <c r="I72" s="75"/>
      <c r="K72" s="59"/>
      <c r="L72" s="22"/>
      <c r="N72" s="77"/>
      <c r="P72" s="22"/>
      <c r="Q72" s="75"/>
      <c r="R72" s="78"/>
      <c r="S72" s="59"/>
      <c r="T72" s="59"/>
      <c r="U72" s="59"/>
    </row>
    <row r="73" spans="4:21" x14ac:dyDescent="0.45">
      <c r="D73" s="22"/>
      <c r="E73" s="75"/>
      <c r="F73" s="59"/>
      <c r="G73" s="59"/>
      <c r="I73" s="75"/>
      <c r="K73" s="59"/>
      <c r="L73" s="22"/>
      <c r="N73" s="77"/>
      <c r="P73" s="22"/>
      <c r="Q73" s="75"/>
      <c r="R73" s="78"/>
      <c r="S73" s="59"/>
      <c r="T73" s="59"/>
      <c r="U73" s="59"/>
    </row>
    <row r="74" spans="4:21" x14ac:dyDescent="0.45">
      <c r="D74" s="22"/>
      <c r="E74" s="75"/>
      <c r="F74" s="59"/>
      <c r="G74" s="59"/>
      <c r="I74" s="75"/>
      <c r="K74" s="59"/>
      <c r="L74" s="22"/>
      <c r="N74" s="77"/>
      <c r="P74" s="22"/>
      <c r="Q74" s="75"/>
      <c r="R74" s="78"/>
      <c r="S74" s="59"/>
      <c r="T74" s="59"/>
      <c r="U74" s="59"/>
    </row>
    <row r="75" spans="4:21" x14ac:dyDescent="0.45">
      <c r="D75" s="22"/>
      <c r="E75" s="75"/>
      <c r="F75" s="59"/>
      <c r="G75" s="59"/>
      <c r="I75" s="75"/>
      <c r="K75" s="59"/>
      <c r="L75" s="22"/>
      <c r="N75" s="77"/>
      <c r="P75" s="22"/>
      <c r="Q75" s="75"/>
      <c r="R75" s="78"/>
      <c r="S75" s="59"/>
      <c r="T75" s="59"/>
      <c r="U75" s="59"/>
    </row>
    <row r="76" spans="4:21" x14ac:dyDescent="0.45">
      <c r="D76" s="22"/>
      <c r="E76" s="75"/>
      <c r="F76" s="59"/>
      <c r="G76" s="59"/>
      <c r="I76" s="75"/>
      <c r="K76" s="59"/>
      <c r="L76" s="22"/>
      <c r="N76" s="77"/>
      <c r="P76" s="22"/>
      <c r="Q76" s="75"/>
      <c r="R76" s="78"/>
      <c r="S76" s="59"/>
      <c r="T76" s="59"/>
      <c r="U76" s="59"/>
    </row>
    <row r="77" spans="4:21" x14ac:dyDescent="0.45">
      <c r="D77" s="22"/>
      <c r="E77" s="75"/>
      <c r="F77" s="59"/>
      <c r="G77" s="59"/>
      <c r="I77" s="75"/>
      <c r="K77" s="59"/>
      <c r="L77" s="22"/>
      <c r="N77" s="77"/>
      <c r="P77" s="22"/>
      <c r="Q77" s="75"/>
      <c r="R77" s="78"/>
      <c r="S77" s="59"/>
      <c r="T77" s="59"/>
      <c r="U77" s="59"/>
    </row>
    <row r="78" spans="4:21" x14ac:dyDescent="0.45">
      <c r="D78" s="22"/>
      <c r="E78" s="75"/>
      <c r="F78" s="59"/>
      <c r="G78" s="59"/>
      <c r="I78" s="75"/>
      <c r="K78" s="59"/>
      <c r="L78" s="22"/>
      <c r="N78" s="77"/>
      <c r="P78" s="22"/>
      <c r="Q78" s="75"/>
      <c r="R78" s="78"/>
      <c r="S78" s="59"/>
      <c r="T78" s="59"/>
      <c r="U78" s="59"/>
    </row>
    <row r="79" spans="4:21" x14ac:dyDescent="0.45">
      <c r="D79" s="22"/>
      <c r="E79" s="75"/>
      <c r="F79" s="59"/>
      <c r="G79" s="59"/>
      <c r="I79" s="75"/>
      <c r="K79" s="59"/>
      <c r="L79" s="22"/>
      <c r="N79" s="77"/>
      <c r="P79" s="22"/>
      <c r="Q79" s="75"/>
      <c r="R79" s="78"/>
      <c r="S79" s="59"/>
      <c r="T79" s="59"/>
      <c r="U79" s="59"/>
    </row>
    <row r="80" spans="4:21" x14ac:dyDescent="0.45">
      <c r="D80" s="22"/>
      <c r="E80" s="75"/>
      <c r="F80" s="59"/>
      <c r="G80" s="59"/>
      <c r="I80" s="75"/>
      <c r="K80" s="59"/>
      <c r="L80" s="22"/>
      <c r="N80" s="77"/>
      <c r="P80" s="22"/>
      <c r="Q80" s="75"/>
      <c r="R80" s="78"/>
      <c r="S80" s="59"/>
      <c r="T80" s="59"/>
      <c r="U80" s="59"/>
    </row>
    <row r="81" spans="4:21" x14ac:dyDescent="0.45">
      <c r="D81" s="22"/>
      <c r="E81" s="75"/>
      <c r="F81" s="59"/>
      <c r="G81" s="59"/>
      <c r="I81" s="75"/>
      <c r="K81" s="59"/>
      <c r="L81" s="22"/>
      <c r="N81" s="77"/>
      <c r="P81" s="22"/>
      <c r="Q81" s="75"/>
      <c r="R81" s="78"/>
      <c r="S81" s="59"/>
      <c r="T81" s="59"/>
      <c r="U81" s="59"/>
    </row>
    <row r="82" spans="4:21" x14ac:dyDescent="0.45">
      <c r="D82" s="22"/>
      <c r="E82" s="75"/>
      <c r="F82" s="59"/>
      <c r="G82" s="59"/>
      <c r="I82" s="75"/>
      <c r="K82" s="59"/>
      <c r="L82" s="22"/>
      <c r="N82" s="77"/>
      <c r="P82" s="22"/>
      <c r="Q82" s="75"/>
      <c r="R82" s="78"/>
      <c r="S82" s="59"/>
      <c r="T82" s="59"/>
      <c r="U82" s="59"/>
    </row>
    <row r="83" spans="4:21" x14ac:dyDescent="0.45">
      <c r="D83" s="22"/>
      <c r="E83" s="75"/>
      <c r="F83" s="59"/>
      <c r="G83" s="59"/>
      <c r="I83" s="75"/>
      <c r="K83" s="59"/>
      <c r="L83" s="22"/>
      <c r="N83" s="77"/>
      <c r="P83" s="22"/>
      <c r="Q83" s="75"/>
      <c r="R83" s="78"/>
      <c r="S83" s="59"/>
      <c r="T83" s="59"/>
      <c r="U83" s="59"/>
    </row>
    <row r="84" spans="4:21" x14ac:dyDescent="0.45">
      <c r="D84" s="22"/>
      <c r="E84" s="75"/>
      <c r="F84" s="59"/>
      <c r="G84" s="59"/>
      <c r="I84" s="75"/>
      <c r="K84" s="59"/>
      <c r="L84" s="22"/>
      <c r="N84" s="77"/>
      <c r="P84" s="22"/>
      <c r="Q84" s="75"/>
      <c r="R84" s="78"/>
      <c r="S84" s="59"/>
      <c r="T84" s="59"/>
      <c r="U84" s="59"/>
    </row>
    <row r="85" spans="4:21" x14ac:dyDescent="0.45">
      <c r="D85" s="22"/>
      <c r="E85" s="75"/>
      <c r="F85" s="59"/>
      <c r="G85" s="59"/>
      <c r="I85" s="75"/>
      <c r="K85" s="59"/>
      <c r="L85" s="22"/>
      <c r="N85" s="77"/>
      <c r="P85" s="22"/>
      <c r="Q85" s="75"/>
      <c r="R85" s="78"/>
      <c r="S85" s="59"/>
      <c r="T85" s="59"/>
      <c r="U85" s="59"/>
    </row>
    <row r="86" spans="4:21" x14ac:dyDescent="0.45">
      <c r="D86" s="22"/>
      <c r="E86" s="75"/>
      <c r="F86" s="59"/>
      <c r="G86" s="59"/>
      <c r="I86" s="75"/>
      <c r="K86" s="59"/>
      <c r="L86" s="22"/>
      <c r="N86" s="77"/>
      <c r="P86" s="22"/>
      <c r="Q86" s="75"/>
      <c r="R86" s="78"/>
      <c r="S86" s="59"/>
      <c r="T86" s="59"/>
      <c r="U86" s="59"/>
    </row>
    <row r="87" spans="4:21" x14ac:dyDescent="0.45">
      <c r="D87" s="22"/>
      <c r="E87" s="75"/>
      <c r="F87" s="59"/>
      <c r="G87" s="59"/>
      <c r="I87" s="75"/>
      <c r="K87" s="59"/>
      <c r="L87" s="22"/>
      <c r="N87" s="77"/>
      <c r="P87" s="22"/>
      <c r="Q87" s="75"/>
      <c r="R87" s="78"/>
      <c r="S87" s="59"/>
      <c r="T87" s="59"/>
      <c r="U87" s="59"/>
    </row>
    <row r="88" spans="4:21" x14ac:dyDescent="0.45">
      <c r="D88" s="22"/>
      <c r="E88" s="75"/>
      <c r="F88" s="59"/>
      <c r="G88" s="59"/>
      <c r="I88" s="75"/>
      <c r="K88" s="59"/>
      <c r="L88" s="22"/>
      <c r="N88" s="77"/>
      <c r="P88" s="22"/>
      <c r="Q88" s="75"/>
      <c r="R88" s="78"/>
      <c r="S88" s="59"/>
      <c r="T88" s="59"/>
      <c r="U88" s="59"/>
    </row>
    <row r="89" spans="4:21" x14ac:dyDescent="0.45">
      <c r="D89" s="22"/>
      <c r="E89" s="75"/>
      <c r="F89" s="59"/>
      <c r="G89" s="59"/>
      <c r="I89" s="75"/>
      <c r="K89" s="59"/>
      <c r="L89" s="22"/>
      <c r="N89" s="77"/>
      <c r="P89" s="22"/>
      <c r="Q89" s="75"/>
      <c r="R89" s="78"/>
      <c r="S89" s="59"/>
      <c r="T89" s="59"/>
      <c r="U89" s="59"/>
    </row>
    <row r="90" spans="4:21" x14ac:dyDescent="0.45">
      <c r="D90" s="22"/>
      <c r="E90" s="75"/>
      <c r="F90" s="59"/>
      <c r="G90" s="59"/>
      <c r="I90" s="75"/>
      <c r="K90" s="59"/>
      <c r="L90" s="22"/>
      <c r="N90" s="77"/>
      <c r="P90" s="22"/>
      <c r="Q90" s="75"/>
      <c r="R90" s="78"/>
      <c r="S90" s="59"/>
      <c r="T90" s="59"/>
      <c r="U90" s="59"/>
    </row>
    <row r="91" spans="4:21" x14ac:dyDescent="0.45">
      <c r="D91" s="22"/>
      <c r="E91" s="75"/>
      <c r="F91" s="59"/>
      <c r="G91" s="59"/>
      <c r="I91" s="75"/>
      <c r="K91" s="59"/>
      <c r="L91" s="22"/>
      <c r="N91" s="77"/>
      <c r="P91" s="22"/>
      <c r="Q91" s="75"/>
      <c r="R91" s="78"/>
      <c r="S91" s="59"/>
      <c r="T91" s="59"/>
      <c r="U91" s="59"/>
    </row>
    <row r="92" spans="4:21" x14ac:dyDescent="0.45">
      <c r="D92" s="22"/>
      <c r="E92" s="75"/>
      <c r="F92" s="59"/>
      <c r="G92" s="59"/>
      <c r="I92" s="75"/>
      <c r="K92" s="59"/>
      <c r="L92" s="22"/>
      <c r="N92" s="77"/>
      <c r="P92" s="22"/>
      <c r="Q92" s="75"/>
      <c r="R92" s="78"/>
      <c r="S92" s="59"/>
      <c r="T92" s="59"/>
      <c r="U92" s="59"/>
    </row>
    <row r="93" spans="4:21" x14ac:dyDescent="0.45">
      <c r="D93" s="22"/>
      <c r="E93" s="75"/>
      <c r="F93" s="59"/>
      <c r="G93" s="59"/>
      <c r="I93" s="75"/>
      <c r="K93" s="59"/>
      <c r="L93" s="22"/>
      <c r="N93" s="77"/>
      <c r="P93" s="22"/>
      <c r="Q93" s="75"/>
      <c r="R93" s="78"/>
      <c r="S93" s="59"/>
      <c r="T93" s="59"/>
      <c r="U93" s="59"/>
    </row>
    <row r="94" spans="4:21" x14ac:dyDescent="0.45">
      <c r="D94" s="22"/>
      <c r="E94" s="75"/>
      <c r="F94" s="59"/>
      <c r="G94" s="59"/>
      <c r="I94" s="75"/>
      <c r="K94" s="59"/>
      <c r="L94" s="22"/>
      <c r="N94" s="77"/>
      <c r="P94" s="22"/>
      <c r="Q94" s="75"/>
      <c r="R94" s="78"/>
      <c r="S94" s="59"/>
      <c r="T94" s="59"/>
      <c r="U94" s="59"/>
    </row>
    <row r="95" spans="4:21" x14ac:dyDescent="0.45">
      <c r="D95" s="22"/>
      <c r="E95" s="75"/>
      <c r="F95" s="59"/>
      <c r="G95" s="59"/>
      <c r="I95" s="75"/>
      <c r="K95" s="59"/>
      <c r="L95" s="22"/>
      <c r="N95" s="77"/>
      <c r="P95" s="22"/>
      <c r="Q95" s="75"/>
      <c r="R95" s="78"/>
      <c r="S95" s="59"/>
      <c r="T95" s="59"/>
      <c r="U95" s="59"/>
    </row>
    <row r="96" spans="4:21" x14ac:dyDescent="0.45">
      <c r="D96" s="22"/>
      <c r="E96" s="75"/>
      <c r="F96" s="59"/>
      <c r="G96" s="59"/>
      <c r="I96" s="75"/>
      <c r="K96" s="59"/>
      <c r="L96" s="22"/>
      <c r="N96" s="77"/>
      <c r="P96" s="22"/>
      <c r="Q96" s="75"/>
      <c r="R96" s="78"/>
      <c r="S96" s="59"/>
      <c r="T96" s="59"/>
      <c r="U96" s="59"/>
    </row>
    <row r="97" spans="4:21" x14ac:dyDescent="0.45">
      <c r="D97" s="22"/>
      <c r="E97" s="75"/>
      <c r="F97" s="59"/>
      <c r="G97" s="59"/>
      <c r="I97" s="75"/>
      <c r="K97" s="59"/>
      <c r="L97" s="22"/>
      <c r="N97" s="77"/>
      <c r="P97" s="22"/>
      <c r="Q97" s="75"/>
      <c r="R97" s="78"/>
      <c r="S97" s="59"/>
      <c r="T97" s="59"/>
      <c r="U97" s="59"/>
    </row>
    <row r="98" spans="4:21" x14ac:dyDescent="0.45">
      <c r="D98" s="22"/>
      <c r="E98" s="75"/>
      <c r="F98" s="59"/>
      <c r="G98" s="59"/>
      <c r="I98" s="75"/>
      <c r="K98" s="59"/>
      <c r="L98" s="22"/>
      <c r="N98" s="77"/>
      <c r="P98" s="22"/>
      <c r="Q98" s="75"/>
      <c r="R98" s="78"/>
      <c r="S98" s="59"/>
      <c r="T98" s="59"/>
      <c r="U98" s="59"/>
    </row>
    <row r="99" spans="4:21" x14ac:dyDescent="0.45">
      <c r="D99" s="22"/>
      <c r="E99" s="75"/>
      <c r="F99" s="59"/>
      <c r="G99" s="59"/>
      <c r="I99" s="75"/>
      <c r="K99" s="59"/>
      <c r="L99" s="22"/>
      <c r="N99" s="77"/>
      <c r="P99" s="22"/>
      <c r="Q99" s="75"/>
      <c r="R99" s="78"/>
      <c r="S99" s="59"/>
      <c r="T99" s="59"/>
      <c r="U99" s="59"/>
    </row>
    <row r="100" spans="4:21" x14ac:dyDescent="0.45">
      <c r="D100" s="22"/>
      <c r="E100" s="75"/>
      <c r="F100" s="59"/>
      <c r="G100" s="59"/>
      <c r="I100" s="75"/>
      <c r="K100" s="59"/>
      <c r="L100" s="22"/>
      <c r="N100" s="77"/>
      <c r="P100" s="22"/>
      <c r="Q100" s="75"/>
      <c r="R100" s="78"/>
      <c r="S100" s="59"/>
      <c r="T100" s="59"/>
      <c r="U100" s="59"/>
    </row>
    <row r="101" spans="4:21" x14ac:dyDescent="0.45">
      <c r="D101" s="22"/>
      <c r="E101" s="75"/>
      <c r="F101" s="59"/>
      <c r="G101" s="59"/>
      <c r="I101" s="75"/>
      <c r="K101" s="59"/>
      <c r="L101" s="22"/>
      <c r="N101" s="77"/>
      <c r="P101" s="22"/>
      <c r="Q101" s="75"/>
      <c r="R101" s="78"/>
      <c r="S101" s="59"/>
      <c r="T101" s="59"/>
      <c r="U101" s="59"/>
    </row>
    <row r="102" spans="4:21" x14ac:dyDescent="0.45">
      <c r="D102" s="22"/>
      <c r="E102" s="75"/>
      <c r="F102" s="59"/>
      <c r="G102" s="59"/>
      <c r="I102" s="75"/>
      <c r="K102" s="59"/>
      <c r="L102" s="22"/>
      <c r="N102" s="77"/>
      <c r="P102" s="22"/>
      <c r="Q102" s="75"/>
      <c r="R102" s="78"/>
      <c r="S102" s="59"/>
      <c r="T102" s="59"/>
      <c r="U102" s="59"/>
    </row>
    <row r="103" spans="4:21" x14ac:dyDescent="0.45">
      <c r="D103" s="22"/>
      <c r="E103" s="75"/>
      <c r="F103" s="59"/>
      <c r="G103" s="59"/>
      <c r="I103" s="75"/>
      <c r="K103" s="59"/>
      <c r="L103" s="22"/>
      <c r="N103" s="77"/>
      <c r="P103" s="22"/>
      <c r="Q103" s="75"/>
      <c r="R103" s="78"/>
      <c r="S103" s="59"/>
      <c r="T103" s="59"/>
      <c r="U103" s="59"/>
    </row>
    <row r="104" spans="4:21" x14ac:dyDescent="0.45">
      <c r="D104" s="22"/>
      <c r="E104" s="75"/>
      <c r="F104" s="59"/>
      <c r="G104" s="59"/>
      <c r="I104" s="75"/>
      <c r="K104" s="59"/>
      <c r="L104" s="22"/>
      <c r="N104" s="77"/>
      <c r="P104" s="22"/>
      <c r="Q104" s="75"/>
      <c r="R104" s="78"/>
      <c r="S104" s="59"/>
      <c r="T104" s="59"/>
      <c r="U104" s="59"/>
    </row>
    <row r="105" spans="4:21" x14ac:dyDescent="0.45">
      <c r="D105" s="22"/>
      <c r="E105" s="75"/>
      <c r="F105" s="59"/>
      <c r="G105" s="59"/>
      <c r="I105" s="75"/>
      <c r="K105" s="59"/>
      <c r="L105" s="22"/>
      <c r="N105" s="77"/>
      <c r="P105" s="22"/>
      <c r="Q105" s="75"/>
      <c r="R105" s="78"/>
      <c r="S105" s="59"/>
      <c r="T105" s="59"/>
      <c r="U105" s="59"/>
    </row>
    <row r="106" spans="4:21" x14ac:dyDescent="0.45">
      <c r="D106" s="22"/>
      <c r="E106" s="75"/>
      <c r="F106" s="59"/>
      <c r="G106" s="59"/>
      <c r="I106" s="75"/>
      <c r="K106" s="59"/>
      <c r="L106" s="22"/>
      <c r="N106" s="77"/>
      <c r="P106" s="22"/>
      <c r="Q106" s="75"/>
      <c r="R106" s="78"/>
      <c r="S106" s="59"/>
      <c r="T106" s="59"/>
      <c r="U106" s="59"/>
    </row>
    <row r="107" spans="4:21" x14ac:dyDescent="0.45">
      <c r="D107" s="22"/>
      <c r="E107" s="75"/>
      <c r="F107" s="59"/>
      <c r="G107" s="59"/>
      <c r="I107" s="75"/>
      <c r="K107" s="59"/>
      <c r="L107" s="22"/>
      <c r="N107" s="77"/>
      <c r="P107" s="22"/>
      <c r="Q107" s="75"/>
      <c r="R107" s="78"/>
      <c r="S107" s="59"/>
      <c r="T107" s="59"/>
      <c r="U107" s="59"/>
    </row>
    <row r="108" spans="4:21" x14ac:dyDescent="0.45">
      <c r="D108" s="22"/>
      <c r="E108" s="75"/>
      <c r="F108" s="59"/>
      <c r="G108" s="59"/>
      <c r="I108" s="75"/>
      <c r="K108" s="59"/>
      <c r="L108" s="22"/>
      <c r="N108" s="77"/>
      <c r="P108" s="22"/>
      <c r="Q108" s="75"/>
      <c r="R108" s="78"/>
      <c r="S108" s="59"/>
      <c r="T108" s="59"/>
      <c r="U108" s="59"/>
    </row>
    <row r="109" spans="4:21" x14ac:dyDescent="0.45">
      <c r="D109" s="22"/>
      <c r="E109" s="75"/>
      <c r="F109" s="59"/>
      <c r="G109" s="59"/>
      <c r="I109" s="75"/>
      <c r="K109" s="59"/>
      <c r="L109" s="22"/>
      <c r="N109" s="77"/>
      <c r="P109" s="22"/>
      <c r="Q109" s="75"/>
      <c r="R109" s="78"/>
      <c r="S109" s="59"/>
      <c r="T109" s="59"/>
      <c r="U109" s="59"/>
    </row>
    <row r="110" spans="4:21" x14ac:dyDescent="0.45">
      <c r="D110" s="22"/>
      <c r="E110" s="75"/>
      <c r="F110" s="59"/>
      <c r="G110" s="59"/>
      <c r="I110" s="75"/>
      <c r="K110" s="59"/>
      <c r="L110" s="22"/>
      <c r="N110" s="77"/>
      <c r="P110" s="22"/>
      <c r="Q110" s="75"/>
      <c r="R110" s="78"/>
      <c r="S110" s="59"/>
      <c r="T110" s="59"/>
      <c r="U110" s="59"/>
    </row>
    <row r="111" spans="4:21" x14ac:dyDescent="0.45">
      <c r="D111" s="22"/>
      <c r="E111" s="75"/>
      <c r="F111" s="59"/>
      <c r="G111" s="59"/>
      <c r="I111" s="75"/>
      <c r="K111" s="59"/>
      <c r="L111" s="22"/>
      <c r="N111" s="77"/>
      <c r="P111" s="22"/>
      <c r="Q111" s="75"/>
      <c r="R111" s="78"/>
      <c r="S111" s="59"/>
      <c r="T111" s="59"/>
      <c r="U111" s="59"/>
    </row>
    <row r="112" spans="4:21" x14ac:dyDescent="0.45">
      <c r="D112" s="22"/>
      <c r="E112" s="75"/>
      <c r="F112" s="59"/>
      <c r="G112" s="59"/>
      <c r="I112" s="75"/>
      <c r="K112" s="59"/>
      <c r="L112" s="22"/>
      <c r="N112" s="77"/>
      <c r="P112" s="22"/>
      <c r="Q112" s="75"/>
      <c r="R112" s="78"/>
      <c r="S112" s="59"/>
      <c r="T112" s="59"/>
      <c r="U112" s="59"/>
    </row>
    <row r="113" spans="4:21" x14ac:dyDescent="0.45">
      <c r="D113" s="22"/>
      <c r="E113" s="75"/>
      <c r="F113" s="59"/>
      <c r="G113" s="59"/>
      <c r="I113" s="75"/>
      <c r="K113" s="59"/>
      <c r="L113" s="22"/>
      <c r="N113" s="77"/>
      <c r="P113" s="22"/>
      <c r="Q113" s="75"/>
      <c r="R113" s="78"/>
      <c r="S113" s="59"/>
      <c r="T113" s="59"/>
      <c r="U113" s="59"/>
    </row>
    <row r="114" spans="4:21" x14ac:dyDescent="0.45">
      <c r="D114" s="22"/>
      <c r="E114" s="75"/>
      <c r="F114" s="59"/>
      <c r="G114" s="59"/>
      <c r="I114" s="75"/>
      <c r="K114" s="59"/>
      <c r="L114" s="22"/>
      <c r="N114" s="77"/>
      <c r="P114" s="22"/>
      <c r="Q114" s="75"/>
      <c r="R114" s="78"/>
      <c r="S114" s="59"/>
      <c r="T114" s="59"/>
      <c r="U114" s="59"/>
    </row>
    <row r="115" spans="4:21" x14ac:dyDescent="0.45">
      <c r="D115" s="22"/>
      <c r="E115" s="75"/>
      <c r="F115" s="59"/>
      <c r="G115" s="59"/>
      <c r="I115" s="75"/>
      <c r="K115" s="59"/>
      <c r="L115" s="22"/>
      <c r="N115" s="77"/>
      <c r="P115" s="22"/>
      <c r="Q115" s="75"/>
      <c r="R115" s="78"/>
      <c r="S115" s="59"/>
      <c r="T115" s="59"/>
      <c r="U115" s="59"/>
    </row>
    <row r="116" spans="4:21" x14ac:dyDescent="0.45">
      <c r="D116" s="22"/>
      <c r="E116" s="75"/>
      <c r="F116" s="59"/>
      <c r="G116" s="59"/>
      <c r="I116" s="75"/>
      <c r="K116" s="59"/>
      <c r="L116" s="22"/>
      <c r="N116" s="77"/>
      <c r="P116" s="22"/>
      <c r="Q116" s="75"/>
      <c r="R116" s="78"/>
      <c r="S116" s="59"/>
      <c r="T116" s="59"/>
      <c r="U116" s="59"/>
    </row>
    <row r="117" spans="4:21" x14ac:dyDescent="0.45">
      <c r="D117" s="22"/>
      <c r="E117" s="75"/>
      <c r="F117" s="59"/>
      <c r="G117" s="59"/>
      <c r="I117" s="75"/>
      <c r="K117" s="59"/>
      <c r="L117" s="22"/>
      <c r="N117" s="77"/>
      <c r="P117" s="22"/>
      <c r="Q117" s="75"/>
      <c r="R117" s="78"/>
      <c r="S117" s="59"/>
      <c r="T117" s="59"/>
      <c r="U117" s="59"/>
    </row>
    <row r="118" spans="4:21" x14ac:dyDescent="0.45">
      <c r="D118" s="22"/>
      <c r="E118" s="75"/>
      <c r="F118" s="59"/>
      <c r="G118" s="59"/>
      <c r="I118" s="75"/>
      <c r="K118" s="59"/>
      <c r="L118" s="22"/>
      <c r="N118" s="77"/>
      <c r="P118" s="22"/>
      <c r="Q118" s="75"/>
      <c r="R118" s="78"/>
      <c r="S118" s="59"/>
      <c r="T118" s="59"/>
      <c r="U118" s="59"/>
    </row>
    <row r="119" spans="4:21" x14ac:dyDescent="0.45">
      <c r="D119" s="22"/>
      <c r="E119" s="75"/>
      <c r="F119" s="59"/>
      <c r="G119" s="59"/>
      <c r="I119" s="75"/>
      <c r="K119" s="59"/>
      <c r="L119" s="22"/>
      <c r="N119" s="77"/>
      <c r="P119" s="22"/>
      <c r="Q119" s="75"/>
      <c r="R119" s="78"/>
      <c r="S119" s="59"/>
      <c r="T119" s="59"/>
      <c r="U119" s="59"/>
    </row>
    <row r="120" spans="4:21" x14ac:dyDescent="0.45">
      <c r="D120" s="22"/>
      <c r="E120" s="75"/>
      <c r="F120" s="59"/>
      <c r="G120" s="59"/>
      <c r="I120" s="75"/>
      <c r="K120" s="59"/>
      <c r="L120" s="22"/>
      <c r="N120" s="77"/>
      <c r="P120" s="22"/>
      <c r="Q120" s="75"/>
      <c r="R120" s="78"/>
      <c r="S120" s="59"/>
      <c r="T120" s="59"/>
      <c r="U120" s="59"/>
    </row>
    <row r="121" spans="4:21" x14ac:dyDescent="0.45">
      <c r="D121" s="22"/>
      <c r="E121" s="75"/>
      <c r="F121" s="59"/>
      <c r="G121" s="59"/>
      <c r="I121" s="75"/>
      <c r="K121" s="59"/>
      <c r="L121" s="22"/>
      <c r="N121" s="77"/>
      <c r="P121" s="22"/>
      <c r="Q121" s="75"/>
      <c r="R121" s="78"/>
      <c r="S121" s="59"/>
      <c r="T121" s="59"/>
      <c r="U121" s="59"/>
    </row>
    <row r="122" spans="4:21" x14ac:dyDescent="0.45">
      <c r="D122" s="22"/>
      <c r="E122" s="75"/>
      <c r="F122" s="59"/>
      <c r="G122" s="59"/>
      <c r="I122" s="75"/>
      <c r="K122" s="59"/>
      <c r="L122" s="22"/>
      <c r="N122" s="77"/>
      <c r="P122" s="22"/>
      <c r="Q122" s="75"/>
      <c r="R122" s="78"/>
      <c r="S122" s="59"/>
      <c r="T122" s="59"/>
      <c r="U122" s="59"/>
    </row>
    <row r="123" spans="4:21" x14ac:dyDescent="0.45">
      <c r="D123" s="22"/>
      <c r="E123" s="75"/>
      <c r="F123" s="59"/>
      <c r="G123" s="59"/>
      <c r="I123" s="75"/>
      <c r="K123" s="59"/>
      <c r="L123" s="22"/>
      <c r="N123" s="77"/>
      <c r="P123" s="22"/>
      <c r="Q123" s="75"/>
      <c r="R123" s="78"/>
      <c r="S123" s="59"/>
      <c r="T123" s="59"/>
      <c r="U123" s="59"/>
    </row>
    <row r="124" spans="4:21" x14ac:dyDescent="0.45">
      <c r="D124" s="22"/>
      <c r="E124" s="75"/>
      <c r="F124" s="59"/>
      <c r="G124" s="59"/>
      <c r="I124" s="75"/>
      <c r="K124" s="59"/>
      <c r="L124" s="22"/>
      <c r="N124" s="77"/>
      <c r="P124" s="22"/>
      <c r="Q124" s="75"/>
      <c r="R124" s="78"/>
      <c r="S124" s="59"/>
      <c r="T124" s="59"/>
      <c r="U124" s="59"/>
    </row>
    <row r="125" spans="4:21" x14ac:dyDescent="0.45">
      <c r="D125" s="22"/>
      <c r="E125" s="75"/>
      <c r="F125" s="59"/>
      <c r="G125" s="59"/>
      <c r="I125" s="75"/>
      <c r="K125" s="59"/>
      <c r="L125" s="22"/>
      <c r="N125" s="77"/>
      <c r="P125" s="22"/>
      <c r="Q125" s="75"/>
      <c r="R125" s="78"/>
      <c r="S125" s="59"/>
      <c r="T125" s="59"/>
      <c r="U125" s="59"/>
    </row>
    <row r="126" spans="4:21" x14ac:dyDescent="0.45">
      <c r="D126" s="22"/>
      <c r="E126" s="75"/>
      <c r="F126" s="59"/>
      <c r="G126" s="59"/>
      <c r="I126" s="75"/>
      <c r="K126" s="59"/>
      <c r="L126" s="22"/>
      <c r="N126" s="77"/>
      <c r="P126" s="22"/>
      <c r="Q126" s="75"/>
      <c r="R126" s="78"/>
      <c r="S126" s="59"/>
      <c r="T126" s="59"/>
      <c r="U126" s="59"/>
    </row>
    <row r="127" spans="4:21" x14ac:dyDescent="0.45">
      <c r="D127" s="22"/>
      <c r="E127" s="75"/>
      <c r="F127" s="59"/>
      <c r="G127" s="59"/>
      <c r="I127" s="75"/>
      <c r="K127" s="59"/>
      <c r="L127" s="22"/>
      <c r="N127" s="77"/>
      <c r="P127" s="22"/>
      <c r="Q127" s="75"/>
      <c r="R127" s="78"/>
      <c r="S127" s="59"/>
      <c r="T127" s="59"/>
      <c r="U127" s="59"/>
    </row>
    <row r="128" spans="4:21" x14ac:dyDescent="0.45">
      <c r="D128" s="22"/>
      <c r="E128" s="75"/>
      <c r="F128" s="59"/>
      <c r="G128" s="59"/>
      <c r="I128" s="75"/>
      <c r="K128" s="59"/>
      <c r="L128" s="22"/>
      <c r="N128" s="77"/>
      <c r="P128" s="22"/>
      <c r="Q128" s="75"/>
      <c r="R128" s="78"/>
      <c r="S128" s="59"/>
      <c r="T128" s="59"/>
      <c r="U128" s="59"/>
    </row>
    <row r="129" spans="4:21" x14ac:dyDescent="0.45">
      <c r="D129" s="22"/>
      <c r="E129" s="75"/>
      <c r="F129" s="59"/>
      <c r="G129" s="59"/>
      <c r="I129" s="75"/>
      <c r="K129" s="59"/>
      <c r="L129" s="22"/>
      <c r="N129" s="77"/>
      <c r="P129" s="22"/>
      <c r="Q129" s="75"/>
      <c r="R129" s="78"/>
      <c r="S129" s="59"/>
      <c r="T129" s="59"/>
      <c r="U129" s="59"/>
    </row>
    <row r="130" spans="4:21" x14ac:dyDescent="0.45">
      <c r="D130" s="22"/>
      <c r="E130" s="75"/>
      <c r="F130" s="59"/>
      <c r="G130" s="59"/>
      <c r="I130" s="75"/>
      <c r="K130" s="59"/>
      <c r="L130" s="22"/>
      <c r="N130" s="77"/>
      <c r="P130" s="22"/>
      <c r="Q130" s="75"/>
      <c r="R130" s="78"/>
      <c r="S130" s="59"/>
      <c r="T130" s="59"/>
      <c r="U130" s="59"/>
    </row>
    <row r="131" spans="4:21" x14ac:dyDescent="0.45">
      <c r="D131" s="22"/>
      <c r="E131" s="75"/>
      <c r="F131" s="59"/>
      <c r="G131" s="59"/>
      <c r="I131" s="75"/>
      <c r="K131" s="59"/>
      <c r="L131" s="22"/>
      <c r="N131" s="77"/>
      <c r="P131" s="22"/>
      <c r="Q131" s="75"/>
      <c r="R131" s="78"/>
      <c r="S131" s="59"/>
      <c r="T131" s="59"/>
      <c r="U131" s="59"/>
    </row>
    <row r="132" spans="4:21" x14ac:dyDescent="0.45">
      <c r="D132" s="22"/>
      <c r="E132" s="75"/>
      <c r="F132" s="59"/>
      <c r="G132" s="59"/>
      <c r="I132" s="75"/>
      <c r="K132" s="59"/>
      <c r="L132" s="22"/>
      <c r="N132" s="77"/>
      <c r="P132" s="22"/>
      <c r="Q132" s="75"/>
      <c r="R132" s="78"/>
      <c r="S132" s="59"/>
      <c r="T132" s="59"/>
      <c r="U132" s="59"/>
    </row>
    <row r="133" spans="4:21" x14ac:dyDescent="0.45">
      <c r="D133" s="22"/>
      <c r="E133" s="75"/>
      <c r="F133" s="59"/>
      <c r="G133" s="59"/>
      <c r="I133" s="75"/>
      <c r="K133" s="59"/>
      <c r="L133" s="22"/>
      <c r="N133" s="77"/>
      <c r="P133" s="22"/>
      <c r="Q133" s="75"/>
      <c r="R133" s="78"/>
      <c r="S133" s="59"/>
      <c r="T133" s="59"/>
      <c r="U133" s="59"/>
    </row>
    <row r="134" spans="4:21" x14ac:dyDescent="0.45">
      <c r="D134" s="22"/>
      <c r="E134" s="75"/>
      <c r="F134" s="59"/>
      <c r="G134" s="59"/>
      <c r="I134" s="75"/>
      <c r="K134" s="59"/>
      <c r="L134" s="22"/>
      <c r="N134" s="77"/>
      <c r="P134" s="22"/>
      <c r="Q134" s="75"/>
      <c r="R134" s="78"/>
      <c r="S134" s="59"/>
      <c r="T134" s="59"/>
      <c r="U134" s="59"/>
    </row>
    <row r="135" spans="4:21" x14ac:dyDescent="0.45">
      <c r="D135" s="22"/>
      <c r="E135" s="75"/>
      <c r="F135" s="59"/>
      <c r="G135" s="59"/>
      <c r="I135" s="75"/>
      <c r="K135" s="59"/>
      <c r="L135" s="22"/>
      <c r="N135" s="77"/>
      <c r="P135" s="22"/>
      <c r="Q135" s="75"/>
      <c r="R135" s="78"/>
      <c r="S135" s="59"/>
      <c r="T135" s="59"/>
      <c r="U135" s="59"/>
    </row>
    <row r="136" spans="4:21" x14ac:dyDescent="0.45">
      <c r="D136" s="22"/>
      <c r="E136" s="75"/>
      <c r="F136" s="59"/>
      <c r="G136" s="59"/>
      <c r="I136" s="75"/>
      <c r="K136" s="59"/>
      <c r="L136" s="22"/>
      <c r="N136" s="77"/>
      <c r="P136" s="22"/>
      <c r="Q136" s="75"/>
      <c r="R136" s="78"/>
      <c r="S136" s="59"/>
      <c r="T136" s="59"/>
      <c r="U136" s="59"/>
    </row>
    <row r="137" spans="4:21" x14ac:dyDescent="0.45">
      <c r="D137" s="22"/>
      <c r="E137" s="75"/>
      <c r="F137" s="59"/>
      <c r="G137" s="59"/>
      <c r="I137" s="75"/>
      <c r="K137" s="59"/>
      <c r="L137" s="22"/>
      <c r="N137" s="77"/>
      <c r="P137" s="22"/>
      <c r="Q137" s="75"/>
      <c r="R137" s="78"/>
      <c r="S137" s="59"/>
      <c r="T137" s="59"/>
      <c r="U137" s="59"/>
    </row>
    <row r="138" spans="4:21" x14ac:dyDescent="0.45">
      <c r="D138" s="22"/>
      <c r="E138" s="75"/>
      <c r="F138" s="59"/>
      <c r="G138" s="59"/>
      <c r="I138" s="75"/>
      <c r="K138" s="59"/>
      <c r="L138" s="22"/>
      <c r="N138" s="77"/>
      <c r="P138" s="22"/>
      <c r="Q138" s="75"/>
      <c r="R138" s="78"/>
      <c r="S138" s="59"/>
      <c r="T138" s="59"/>
      <c r="U138" s="59"/>
    </row>
    <row r="139" spans="4:21" x14ac:dyDescent="0.45">
      <c r="D139" s="22"/>
      <c r="E139" s="75"/>
      <c r="F139" s="59"/>
      <c r="G139" s="59"/>
      <c r="I139" s="75"/>
      <c r="K139" s="59"/>
      <c r="L139" s="22"/>
      <c r="N139" s="77"/>
      <c r="P139" s="22"/>
      <c r="Q139" s="75"/>
      <c r="R139" s="78"/>
      <c r="S139" s="59"/>
      <c r="T139" s="59"/>
      <c r="U139" s="59"/>
    </row>
    <row r="140" spans="4:21" x14ac:dyDescent="0.45">
      <c r="D140" s="22"/>
      <c r="E140" s="75"/>
      <c r="F140" s="59"/>
      <c r="G140" s="59"/>
      <c r="I140" s="75"/>
      <c r="K140" s="59"/>
      <c r="L140" s="22"/>
      <c r="N140" s="77"/>
      <c r="P140" s="22"/>
      <c r="Q140" s="75"/>
      <c r="R140" s="78"/>
      <c r="S140" s="59"/>
      <c r="T140" s="59"/>
      <c r="U140" s="59"/>
    </row>
    <row r="141" spans="4:21" x14ac:dyDescent="0.45">
      <c r="D141" s="22"/>
      <c r="E141" s="75"/>
      <c r="F141" s="59"/>
      <c r="G141" s="59"/>
      <c r="I141" s="75"/>
      <c r="K141" s="59"/>
      <c r="L141" s="22"/>
      <c r="N141" s="77"/>
      <c r="P141" s="22"/>
      <c r="Q141" s="75"/>
      <c r="R141" s="78"/>
      <c r="S141" s="59"/>
      <c r="T141" s="59"/>
      <c r="U141" s="59"/>
    </row>
    <row r="142" spans="4:21" x14ac:dyDescent="0.45">
      <c r="D142" s="22"/>
      <c r="E142" s="75"/>
      <c r="F142" s="59"/>
      <c r="G142" s="59"/>
      <c r="I142" s="75"/>
      <c r="K142" s="59"/>
      <c r="L142" s="22"/>
      <c r="N142" s="77"/>
      <c r="P142" s="22"/>
      <c r="Q142" s="75"/>
      <c r="R142" s="78"/>
      <c r="S142" s="59"/>
      <c r="T142" s="59"/>
      <c r="U142" s="59"/>
    </row>
    <row r="143" spans="4:21" x14ac:dyDescent="0.45">
      <c r="D143" s="22"/>
      <c r="E143" s="75"/>
      <c r="F143" s="59"/>
      <c r="G143" s="59"/>
      <c r="I143" s="75"/>
      <c r="K143" s="59"/>
      <c r="L143" s="22"/>
      <c r="N143" s="77"/>
      <c r="P143" s="22"/>
      <c r="Q143" s="75"/>
      <c r="R143" s="78"/>
      <c r="S143" s="59"/>
      <c r="T143" s="59"/>
      <c r="U143" s="59"/>
    </row>
    <row r="144" spans="4:21" x14ac:dyDescent="0.45">
      <c r="D144" s="22"/>
      <c r="E144" s="75"/>
      <c r="F144" s="59"/>
      <c r="G144" s="59"/>
      <c r="I144" s="75"/>
      <c r="K144" s="59"/>
      <c r="L144" s="22"/>
      <c r="N144" s="77"/>
      <c r="P144" s="22"/>
      <c r="Q144" s="75"/>
      <c r="R144" s="78"/>
      <c r="S144" s="59"/>
      <c r="T144" s="59"/>
      <c r="U144" s="59"/>
    </row>
    <row r="145" spans="4:21" x14ac:dyDescent="0.45">
      <c r="D145" s="22"/>
      <c r="E145" s="75"/>
      <c r="F145" s="59"/>
      <c r="G145" s="59"/>
      <c r="I145" s="75"/>
      <c r="K145" s="59"/>
      <c r="L145" s="22"/>
      <c r="N145" s="77"/>
      <c r="P145" s="22"/>
      <c r="Q145" s="75"/>
      <c r="R145" s="78"/>
      <c r="S145" s="59"/>
      <c r="T145" s="59"/>
      <c r="U145" s="59"/>
    </row>
    <row r="146" spans="4:21" x14ac:dyDescent="0.45">
      <c r="D146" s="22"/>
      <c r="E146" s="75"/>
      <c r="F146" s="59"/>
      <c r="G146" s="59"/>
      <c r="I146" s="75"/>
      <c r="K146" s="59"/>
      <c r="L146" s="22"/>
      <c r="N146" s="77"/>
      <c r="P146" s="22"/>
      <c r="Q146" s="75"/>
      <c r="R146" s="78"/>
      <c r="S146" s="59"/>
      <c r="T146" s="59"/>
      <c r="U146" s="59"/>
    </row>
    <row r="147" spans="4:21" x14ac:dyDescent="0.45">
      <c r="D147" s="22"/>
      <c r="E147" s="75"/>
      <c r="F147" s="59"/>
      <c r="G147" s="59"/>
      <c r="I147" s="75"/>
      <c r="K147" s="59"/>
      <c r="L147" s="22"/>
      <c r="N147" s="77"/>
      <c r="P147" s="22"/>
      <c r="Q147" s="75"/>
      <c r="R147" s="78"/>
      <c r="S147" s="59"/>
      <c r="T147" s="59"/>
      <c r="U147" s="59"/>
    </row>
    <row r="148" spans="4:21" x14ac:dyDescent="0.45">
      <c r="D148" s="22"/>
      <c r="E148" s="75"/>
      <c r="F148" s="59"/>
      <c r="G148" s="59"/>
      <c r="I148" s="75"/>
      <c r="K148" s="59"/>
      <c r="L148" s="22"/>
      <c r="N148" s="77"/>
      <c r="P148" s="22"/>
      <c r="Q148" s="75"/>
      <c r="R148" s="78"/>
      <c r="S148" s="59"/>
      <c r="T148" s="59"/>
      <c r="U148" s="59"/>
    </row>
    <row r="149" spans="4:21" x14ac:dyDescent="0.45">
      <c r="D149" s="22"/>
      <c r="E149" s="75"/>
      <c r="F149" s="59"/>
      <c r="G149" s="59"/>
      <c r="I149" s="75"/>
      <c r="K149" s="59"/>
      <c r="L149" s="22"/>
      <c r="N149" s="77"/>
      <c r="P149" s="22"/>
      <c r="Q149" s="75"/>
      <c r="R149" s="78"/>
      <c r="S149" s="59"/>
      <c r="T149" s="59"/>
      <c r="U149" s="59"/>
    </row>
    <row r="150" spans="4:21" x14ac:dyDescent="0.45">
      <c r="D150" s="22"/>
      <c r="E150" s="75"/>
      <c r="F150" s="59"/>
      <c r="G150" s="59"/>
      <c r="I150" s="75"/>
      <c r="K150" s="59"/>
      <c r="L150" s="22"/>
      <c r="N150" s="77"/>
      <c r="P150" s="22"/>
      <c r="Q150" s="75"/>
      <c r="R150" s="78"/>
      <c r="S150" s="59"/>
      <c r="T150" s="59"/>
      <c r="U150" s="59"/>
    </row>
    <row r="151" spans="4:21" x14ac:dyDescent="0.45">
      <c r="D151" s="22"/>
      <c r="E151" s="75"/>
      <c r="F151" s="59"/>
      <c r="G151" s="59"/>
      <c r="I151" s="75"/>
      <c r="K151" s="59"/>
      <c r="L151" s="22"/>
      <c r="N151" s="77"/>
      <c r="P151" s="22"/>
      <c r="Q151" s="75"/>
      <c r="R151" s="78"/>
      <c r="S151" s="59"/>
      <c r="T151" s="59"/>
      <c r="U151" s="59"/>
    </row>
    <row r="152" spans="4:21" x14ac:dyDescent="0.45">
      <c r="D152" s="22"/>
      <c r="E152" s="75"/>
      <c r="F152" s="59"/>
      <c r="G152" s="59"/>
      <c r="I152" s="75"/>
      <c r="K152" s="59"/>
      <c r="L152" s="22"/>
      <c r="N152" s="77"/>
      <c r="P152" s="22"/>
      <c r="Q152" s="75"/>
      <c r="R152" s="78"/>
      <c r="S152" s="59"/>
      <c r="T152" s="59"/>
      <c r="U152" s="59"/>
    </row>
    <row r="153" spans="4:21" x14ac:dyDescent="0.45">
      <c r="D153" s="22"/>
      <c r="E153" s="75"/>
      <c r="F153" s="59"/>
      <c r="G153" s="59"/>
      <c r="I153" s="75"/>
      <c r="K153" s="59"/>
      <c r="L153" s="22"/>
      <c r="N153" s="77"/>
      <c r="P153" s="22"/>
      <c r="Q153" s="75"/>
      <c r="R153" s="78"/>
      <c r="S153" s="59"/>
      <c r="T153" s="59"/>
      <c r="U153" s="59"/>
    </row>
    <row r="154" spans="4:21" x14ac:dyDescent="0.45">
      <c r="D154" s="22"/>
      <c r="E154" s="75"/>
      <c r="F154" s="59"/>
      <c r="G154" s="59"/>
      <c r="I154" s="75"/>
      <c r="K154" s="59"/>
      <c r="L154" s="22"/>
      <c r="N154" s="77"/>
      <c r="P154" s="22"/>
      <c r="Q154" s="75"/>
      <c r="R154" s="78"/>
      <c r="S154" s="59"/>
      <c r="T154" s="59"/>
      <c r="U154" s="59"/>
    </row>
    <row r="155" spans="4:21" x14ac:dyDescent="0.45">
      <c r="D155" s="22"/>
      <c r="E155" s="75"/>
      <c r="F155" s="59"/>
      <c r="G155" s="59"/>
      <c r="I155" s="75"/>
      <c r="K155" s="59"/>
      <c r="L155" s="22"/>
      <c r="N155" s="77"/>
      <c r="P155" s="22"/>
      <c r="Q155" s="75"/>
      <c r="R155" s="78"/>
      <c r="S155" s="59"/>
      <c r="T155" s="59"/>
      <c r="U155" s="59"/>
    </row>
    <row r="156" spans="4:21" x14ac:dyDescent="0.45">
      <c r="D156" s="22"/>
      <c r="E156" s="75"/>
      <c r="F156" s="59"/>
      <c r="G156" s="59"/>
      <c r="I156" s="75"/>
      <c r="K156" s="59"/>
      <c r="L156" s="22"/>
      <c r="N156" s="77"/>
      <c r="P156" s="22"/>
      <c r="Q156" s="75"/>
      <c r="R156" s="78"/>
      <c r="S156" s="59"/>
      <c r="T156" s="59"/>
      <c r="U156" s="59"/>
    </row>
    <row r="157" spans="4:21" x14ac:dyDescent="0.45">
      <c r="D157" s="22"/>
      <c r="E157" s="75"/>
      <c r="F157" s="59"/>
      <c r="G157" s="59"/>
      <c r="I157" s="75"/>
      <c r="K157" s="59"/>
      <c r="L157" s="22"/>
      <c r="N157" s="77"/>
      <c r="P157" s="22"/>
      <c r="Q157" s="75"/>
      <c r="R157" s="78"/>
      <c r="S157" s="59"/>
      <c r="T157" s="59"/>
      <c r="U157" s="59"/>
    </row>
    <row r="158" spans="4:21" x14ac:dyDescent="0.45">
      <c r="D158" s="22"/>
      <c r="E158" s="75"/>
      <c r="F158" s="59"/>
      <c r="G158" s="59"/>
      <c r="I158" s="75"/>
      <c r="K158" s="59"/>
      <c r="L158" s="22"/>
      <c r="N158" s="77"/>
      <c r="P158" s="22"/>
      <c r="Q158" s="75"/>
      <c r="R158" s="78"/>
      <c r="S158" s="59"/>
      <c r="T158" s="59"/>
      <c r="U158" s="59"/>
    </row>
    <row r="159" spans="4:21" x14ac:dyDescent="0.45">
      <c r="D159" s="22"/>
      <c r="E159" s="75"/>
      <c r="F159" s="59"/>
      <c r="G159" s="59"/>
      <c r="I159" s="75"/>
      <c r="K159" s="59"/>
      <c r="L159" s="22"/>
      <c r="N159" s="77"/>
      <c r="P159" s="22"/>
      <c r="Q159" s="75"/>
      <c r="R159" s="78"/>
      <c r="S159" s="59"/>
      <c r="T159" s="59"/>
      <c r="U159" s="59"/>
    </row>
    <row r="160" spans="4:21" x14ac:dyDescent="0.45">
      <c r="D160" s="22"/>
      <c r="E160" s="75"/>
      <c r="F160" s="59"/>
      <c r="G160" s="59"/>
      <c r="I160" s="75"/>
      <c r="K160" s="59"/>
      <c r="L160" s="22"/>
      <c r="N160" s="77"/>
      <c r="P160" s="22"/>
      <c r="Q160" s="75"/>
      <c r="R160" s="78"/>
      <c r="S160" s="59"/>
      <c r="T160" s="59"/>
      <c r="U160" s="59"/>
    </row>
    <row r="161" spans="4:21" x14ac:dyDescent="0.45">
      <c r="D161" s="22"/>
      <c r="E161" s="75"/>
      <c r="F161" s="59"/>
      <c r="G161" s="59"/>
      <c r="I161" s="75"/>
      <c r="K161" s="59"/>
      <c r="L161" s="22"/>
      <c r="N161" s="77"/>
      <c r="P161" s="22"/>
      <c r="Q161" s="75"/>
      <c r="R161" s="78"/>
      <c r="S161" s="59"/>
      <c r="T161" s="59"/>
      <c r="U161" s="59"/>
    </row>
    <row r="162" spans="4:21" x14ac:dyDescent="0.45">
      <c r="D162" s="22"/>
      <c r="E162" s="75"/>
      <c r="F162" s="59"/>
      <c r="G162" s="59"/>
      <c r="I162" s="75"/>
      <c r="K162" s="59"/>
      <c r="L162" s="22"/>
      <c r="N162" s="77"/>
      <c r="P162" s="22"/>
      <c r="Q162" s="75"/>
      <c r="R162" s="78"/>
      <c r="S162" s="59"/>
      <c r="T162" s="59"/>
      <c r="U162" s="59"/>
    </row>
    <row r="163" spans="4:21" x14ac:dyDescent="0.45">
      <c r="D163" s="22"/>
      <c r="E163" s="75"/>
      <c r="F163" s="59"/>
      <c r="G163" s="59"/>
      <c r="I163" s="75"/>
      <c r="K163" s="59"/>
      <c r="L163" s="22"/>
      <c r="N163" s="77"/>
      <c r="P163" s="22"/>
      <c r="Q163" s="75"/>
      <c r="R163" s="78"/>
      <c r="S163" s="59"/>
      <c r="T163" s="59"/>
      <c r="U163" s="59"/>
    </row>
    <row r="164" spans="4:21" x14ac:dyDescent="0.45">
      <c r="D164" s="22"/>
      <c r="E164" s="75"/>
      <c r="F164" s="59"/>
      <c r="G164" s="59"/>
      <c r="I164" s="75"/>
      <c r="K164" s="59"/>
      <c r="L164" s="22"/>
      <c r="N164" s="77"/>
      <c r="P164" s="22"/>
      <c r="Q164" s="75"/>
      <c r="R164" s="78"/>
      <c r="S164" s="59"/>
      <c r="T164" s="59"/>
      <c r="U164" s="59"/>
    </row>
    <row r="165" spans="4:21" x14ac:dyDescent="0.45">
      <c r="D165" s="22"/>
      <c r="E165" s="75"/>
      <c r="F165" s="59"/>
      <c r="G165" s="59"/>
      <c r="I165" s="75"/>
      <c r="K165" s="59"/>
      <c r="L165" s="22"/>
      <c r="N165" s="77"/>
      <c r="P165" s="22"/>
      <c r="Q165" s="75"/>
      <c r="R165" s="78"/>
      <c r="S165" s="59"/>
      <c r="T165" s="59"/>
      <c r="U165" s="59"/>
    </row>
    <row r="166" spans="4:21" x14ac:dyDescent="0.45">
      <c r="D166" s="22"/>
      <c r="E166" s="75"/>
      <c r="F166" s="59"/>
      <c r="G166" s="59"/>
      <c r="I166" s="75"/>
      <c r="K166" s="59"/>
      <c r="L166" s="22"/>
      <c r="N166" s="77"/>
      <c r="P166" s="22"/>
      <c r="Q166" s="75"/>
      <c r="R166" s="78"/>
      <c r="S166" s="59"/>
      <c r="T166" s="59"/>
      <c r="U166" s="59"/>
    </row>
    <row r="167" spans="4:21" x14ac:dyDescent="0.45">
      <c r="D167" s="22"/>
      <c r="E167" s="75"/>
      <c r="F167" s="59"/>
      <c r="G167" s="59"/>
      <c r="I167" s="75"/>
      <c r="K167" s="59"/>
      <c r="L167" s="22"/>
      <c r="N167" s="77"/>
      <c r="P167" s="22"/>
      <c r="Q167" s="75"/>
      <c r="R167" s="78"/>
      <c r="S167" s="59"/>
      <c r="T167" s="59"/>
      <c r="U167" s="59"/>
    </row>
    <row r="168" spans="4:21" x14ac:dyDescent="0.45">
      <c r="D168" s="22"/>
      <c r="E168" s="75"/>
      <c r="F168" s="59"/>
      <c r="G168" s="59"/>
      <c r="I168" s="75"/>
      <c r="K168" s="59"/>
      <c r="L168" s="22"/>
      <c r="N168" s="77"/>
      <c r="P168" s="22"/>
      <c r="Q168" s="75"/>
      <c r="R168" s="78"/>
      <c r="S168" s="59"/>
      <c r="T168" s="59"/>
      <c r="U168" s="59"/>
    </row>
    <row r="169" spans="4:21" x14ac:dyDescent="0.45">
      <c r="D169" s="22"/>
      <c r="E169" s="75"/>
      <c r="F169" s="59"/>
      <c r="G169" s="59"/>
      <c r="I169" s="75"/>
      <c r="K169" s="59"/>
      <c r="L169" s="22"/>
      <c r="N169" s="77"/>
      <c r="P169" s="22"/>
      <c r="Q169" s="75"/>
      <c r="R169" s="78"/>
      <c r="S169" s="59"/>
      <c r="T169" s="59"/>
      <c r="U169" s="59"/>
    </row>
    <row r="170" spans="4:21" x14ac:dyDescent="0.45">
      <c r="D170" s="22"/>
      <c r="E170" s="75"/>
      <c r="F170" s="59"/>
      <c r="G170" s="59"/>
      <c r="I170" s="75"/>
      <c r="K170" s="59"/>
      <c r="L170" s="22"/>
      <c r="N170" s="77"/>
      <c r="P170" s="22"/>
      <c r="Q170" s="75"/>
      <c r="R170" s="78"/>
      <c r="S170" s="59"/>
      <c r="T170" s="59"/>
      <c r="U170" s="59"/>
    </row>
    <row r="171" spans="4:21" x14ac:dyDescent="0.45">
      <c r="D171" s="22"/>
      <c r="E171" s="75"/>
      <c r="F171" s="59"/>
      <c r="G171" s="59"/>
      <c r="I171" s="75"/>
      <c r="K171" s="59"/>
      <c r="L171" s="22"/>
      <c r="N171" s="77"/>
      <c r="P171" s="22"/>
      <c r="Q171" s="75"/>
      <c r="R171" s="78"/>
      <c r="S171" s="59"/>
      <c r="T171" s="59"/>
      <c r="U171" s="59"/>
    </row>
    <row r="172" spans="4:21" x14ac:dyDescent="0.45">
      <c r="D172" s="22"/>
      <c r="E172" s="75"/>
      <c r="F172" s="59"/>
      <c r="G172" s="59"/>
      <c r="I172" s="75"/>
      <c r="K172" s="59"/>
      <c r="L172" s="22"/>
      <c r="N172" s="77"/>
      <c r="P172" s="22"/>
      <c r="Q172" s="75"/>
      <c r="R172" s="78"/>
      <c r="S172" s="59"/>
      <c r="T172" s="59"/>
      <c r="U172" s="59"/>
    </row>
    <row r="173" spans="4:21" x14ac:dyDescent="0.45">
      <c r="D173" s="22"/>
      <c r="E173" s="75"/>
      <c r="F173" s="59"/>
      <c r="G173" s="59"/>
      <c r="I173" s="75"/>
      <c r="K173" s="59"/>
      <c r="L173" s="22"/>
      <c r="N173" s="77"/>
      <c r="P173" s="22"/>
      <c r="Q173" s="75"/>
      <c r="R173" s="78"/>
      <c r="S173" s="59"/>
      <c r="T173" s="59"/>
      <c r="U173" s="59"/>
    </row>
    <row r="174" spans="4:21" x14ac:dyDescent="0.45">
      <c r="D174" s="22"/>
      <c r="E174" s="75"/>
      <c r="F174" s="59"/>
      <c r="G174" s="59"/>
      <c r="I174" s="75"/>
      <c r="K174" s="59"/>
      <c r="L174" s="22"/>
      <c r="N174" s="77"/>
      <c r="P174" s="22"/>
      <c r="Q174" s="75"/>
      <c r="R174" s="78"/>
      <c r="S174" s="59"/>
      <c r="T174" s="59"/>
      <c r="U174" s="59"/>
    </row>
    <row r="175" spans="4:21" x14ac:dyDescent="0.45">
      <c r="D175" s="22"/>
      <c r="E175" s="75"/>
      <c r="F175" s="59"/>
      <c r="G175" s="59"/>
      <c r="I175" s="75"/>
      <c r="K175" s="59"/>
      <c r="L175" s="22"/>
      <c r="N175" s="77"/>
      <c r="P175" s="22"/>
      <c r="Q175" s="75"/>
      <c r="R175" s="78"/>
      <c r="S175" s="59"/>
      <c r="T175" s="59"/>
      <c r="U175" s="59"/>
    </row>
    <row r="176" spans="4:21" x14ac:dyDescent="0.45">
      <c r="D176" s="22"/>
      <c r="E176" s="75"/>
      <c r="F176" s="59"/>
      <c r="G176" s="59"/>
      <c r="I176" s="75"/>
      <c r="K176" s="59"/>
      <c r="L176" s="22"/>
      <c r="N176" s="77"/>
      <c r="P176" s="22"/>
      <c r="Q176" s="75"/>
      <c r="R176" s="78"/>
      <c r="S176" s="59"/>
      <c r="T176" s="59"/>
      <c r="U176" s="59"/>
    </row>
    <row r="177" spans="4:21" x14ac:dyDescent="0.45">
      <c r="D177" s="22"/>
      <c r="E177" s="75"/>
      <c r="F177" s="59"/>
      <c r="G177" s="59"/>
      <c r="I177" s="75"/>
      <c r="K177" s="59"/>
      <c r="L177" s="22"/>
      <c r="N177" s="77"/>
      <c r="P177" s="22"/>
      <c r="Q177" s="75"/>
      <c r="R177" s="78"/>
      <c r="S177" s="59"/>
      <c r="T177" s="59"/>
      <c r="U177" s="59"/>
    </row>
    <row r="178" spans="4:21" x14ac:dyDescent="0.45">
      <c r="D178" s="22"/>
      <c r="E178" s="75"/>
      <c r="F178" s="59"/>
      <c r="G178" s="59"/>
      <c r="I178" s="75"/>
      <c r="K178" s="59"/>
      <c r="L178" s="22"/>
      <c r="N178" s="77"/>
      <c r="P178" s="22"/>
      <c r="Q178" s="75"/>
      <c r="R178" s="78"/>
      <c r="S178" s="59"/>
      <c r="T178" s="59"/>
      <c r="U178" s="59"/>
    </row>
    <row r="179" spans="4:21" x14ac:dyDescent="0.45">
      <c r="D179" s="22"/>
      <c r="E179" s="75"/>
      <c r="F179" s="59"/>
      <c r="G179" s="59"/>
      <c r="I179" s="75"/>
      <c r="K179" s="59"/>
      <c r="L179" s="22"/>
      <c r="N179" s="77"/>
      <c r="P179" s="22"/>
      <c r="Q179" s="75"/>
      <c r="R179" s="78"/>
      <c r="S179" s="59"/>
      <c r="T179" s="59"/>
      <c r="U179" s="59"/>
    </row>
    <row r="180" spans="4:21" x14ac:dyDescent="0.45">
      <c r="D180" s="22"/>
      <c r="E180" s="75"/>
      <c r="F180" s="59"/>
      <c r="G180" s="59"/>
      <c r="I180" s="75"/>
      <c r="K180" s="59"/>
      <c r="L180" s="22"/>
      <c r="N180" s="77"/>
      <c r="P180" s="22"/>
      <c r="Q180" s="75"/>
      <c r="R180" s="78"/>
      <c r="S180" s="59"/>
      <c r="T180" s="59"/>
      <c r="U180" s="59"/>
    </row>
    <row r="181" spans="4:21" x14ac:dyDescent="0.45">
      <c r="D181" s="22"/>
      <c r="E181" s="75"/>
      <c r="F181" s="59"/>
      <c r="G181" s="59"/>
      <c r="I181" s="75"/>
      <c r="K181" s="59"/>
      <c r="L181" s="22"/>
      <c r="N181" s="77"/>
      <c r="P181" s="22"/>
      <c r="Q181" s="75"/>
      <c r="R181" s="78"/>
      <c r="S181" s="59"/>
      <c r="T181" s="59"/>
      <c r="U181" s="59"/>
    </row>
    <row r="182" spans="4:21" x14ac:dyDescent="0.45">
      <c r="D182" s="22"/>
      <c r="E182" s="75"/>
      <c r="F182" s="59"/>
      <c r="G182" s="59"/>
      <c r="I182" s="75"/>
      <c r="K182" s="59"/>
      <c r="L182" s="22"/>
      <c r="N182" s="77"/>
      <c r="P182" s="22"/>
      <c r="Q182" s="75"/>
      <c r="R182" s="78"/>
      <c r="S182" s="59"/>
      <c r="T182" s="59"/>
      <c r="U182" s="59"/>
    </row>
    <row r="183" spans="4:21" x14ac:dyDescent="0.45">
      <c r="D183" s="22"/>
      <c r="E183" s="75"/>
      <c r="F183" s="59"/>
      <c r="G183" s="59"/>
      <c r="I183" s="75"/>
      <c r="K183" s="59"/>
      <c r="L183" s="22"/>
      <c r="N183" s="77"/>
      <c r="P183" s="22"/>
      <c r="Q183" s="75"/>
      <c r="R183" s="78"/>
      <c r="S183" s="59"/>
      <c r="T183" s="59"/>
      <c r="U183" s="59"/>
    </row>
    <row r="184" spans="4:21" x14ac:dyDescent="0.45">
      <c r="D184" s="22"/>
      <c r="E184" s="75"/>
      <c r="F184" s="59"/>
      <c r="G184" s="59"/>
      <c r="I184" s="75"/>
      <c r="K184" s="59"/>
      <c r="L184" s="22"/>
      <c r="N184" s="77"/>
      <c r="P184" s="22"/>
      <c r="Q184" s="75"/>
      <c r="R184" s="78"/>
      <c r="S184" s="59"/>
      <c r="T184" s="59"/>
      <c r="U184" s="59"/>
    </row>
    <row r="185" spans="4:21" x14ac:dyDescent="0.45">
      <c r="D185" s="22"/>
      <c r="E185" s="75"/>
      <c r="F185" s="59"/>
      <c r="G185" s="59"/>
      <c r="I185" s="75"/>
      <c r="K185" s="59"/>
      <c r="L185" s="22"/>
      <c r="N185" s="77"/>
      <c r="P185" s="22"/>
      <c r="Q185" s="75"/>
      <c r="R185" s="78"/>
      <c r="S185" s="59"/>
      <c r="T185" s="59"/>
      <c r="U185" s="59"/>
    </row>
    <row r="186" spans="4:21" x14ac:dyDescent="0.45">
      <c r="D186" s="22"/>
      <c r="E186" s="75"/>
      <c r="F186" s="59"/>
      <c r="G186" s="59"/>
      <c r="I186" s="75"/>
      <c r="K186" s="59"/>
      <c r="L186" s="22"/>
      <c r="N186" s="77"/>
      <c r="P186" s="22"/>
      <c r="Q186" s="75"/>
      <c r="R186" s="78"/>
      <c r="S186" s="59"/>
      <c r="T186" s="59"/>
      <c r="U186" s="59"/>
    </row>
    <row r="187" spans="4:21" x14ac:dyDescent="0.45">
      <c r="D187" s="22"/>
      <c r="E187" s="75"/>
      <c r="F187" s="59"/>
      <c r="G187" s="59"/>
      <c r="I187" s="75"/>
      <c r="K187" s="59"/>
      <c r="L187" s="22"/>
      <c r="N187" s="77"/>
      <c r="P187" s="22"/>
      <c r="Q187" s="75"/>
      <c r="R187" s="78"/>
      <c r="S187" s="59"/>
      <c r="T187" s="59"/>
      <c r="U187" s="59"/>
    </row>
    <row r="188" spans="4:21" x14ac:dyDescent="0.45">
      <c r="D188" s="22"/>
      <c r="E188" s="75"/>
      <c r="F188" s="59"/>
      <c r="G188" s="59"/>
      <c r="I188" s="75"/>
      <c r="K188" s="59"/>
      <c r="L188" s="22"/>
      <c r="N188" s="77"/>
      <c r="P188" s="22"/>
      <c r="Q188" s="75"/>
      <c r="R188" s="78"/>
      <c r="S188" s="59"/>
      <c r="T188" s="59"/>
      <c r="U188" s="59"/>
    </row>
    <row r="189" spans="4:21" x14ac:dyDescent="0.45">
      <c r="D189" s="22"/>
      <c r="E189" s="75"/>
      <c r="F189" s="59"/>
      <c r="G189" s="59"/>
      <c r="I189" s="75"/>
      <c r="K189" s="59"/>
      <c r="L189" s="22"/>
      <c r="N189" s="77"/>
      <c r="P189" s="22"/>
      <c r="Q189" s="75"/>
      <c r="R189" s="78"/>
      <c r="S189" s="59"/>
      <c r="T189" s="59"/>
      <c r="U189" s="59"/>
    </row>
    <row r="190" spans="4:21" x14ac:dyDescent="0.45">
      <c r="D190" s="22"/>
      <c r="E190" s="75"/>
      <c r="F190" s="59"/>
      <c r="G190" s="59"/>
      <c r="I190" s="75"/>
      <c r="K190" s="59"/>
      <c r="L190" s="22"/>
      <c r="N190" s="77"/>
      <c r="P190" s="22"/>
      <c r="Q190" s="75"/>
      <c r="R190" s="78"/>
      <c r="S190" s="59"/>
      <c r="T190" s="59"/>
      <c r="U190" s="59"/>
    </row>
    <row r="191" spans="4:21" x14ac:dyDescent="0.45">
      <c r="D191" s="22"/>
      <c r="E191" s="75"/>
      <c r="F191" s="59"/>
      <c r="G191" s="59"/>
      <c r="I191" s="75"/>
      <c r="K191" s="59"/>
      <c r="L191" s="22"/>
      <c r="N191" s="77"/>
      <c r="P191" s="22"/>
      <c r="Q191" s="75"/>
      <c r="R191" s="78"/>
      <c r="S191" s="59"/>
      <c r="T191" s="59"/>
      <c r="U191" s="59"/>
    </row>
    <row r="192" spans="4:21" x14ac:dyDescent="0.45">
      <c r="D192" s="22"/>
      <c r="E192" s="75"/>
      <c r="F192" s="59"/>
      <c r="G192" s="59"/>
      <c r="I192" s="75"/>
      <c r="K192" s="59"/>
      <c r="L192" s="22"/>
      <c r="N192" s="77"/>
      <c r="P192" s="22"/>
      <c r="Q192" s="75"/>
      <c r="R192" s="78"/>
      <c r="S192" s="59"/>
      <c r="T192" s="59"/>
      <c r="U192" s="59"/>
    </row>
    <row r="193" spans="4:21" x14ac:dyDescent="0.45">
      <c r="D193" s="22"/>
      <c r="E193" s="75"/>
      <c r="F193" s="59"/>
      <c r="G193" s="59"/>
      <c r="I193" s="75"/>
      <c r="K193" s="59"/>
      <c r="L193" s="22"/>
      <c r="N193" s="77"/>
      <c r="P193" s="22"/>
      <c r="Q193" s="75"/>
      <c r="R193" s="78"/>
      <c r="S193" s="59"/>
      <c r="T193" s="59"/>
      <c r="U193" s="59"/>
    </row>
    <row r="194" spans="4:21" x14ac:dyDescent="0.45">
      <c r="D194" s="22"/>
      <c r="E194" s="75"/>
      <c r="F194" s="59"/>
      <c r="G194" s="59"/>
      <c r="I194" s="75"/>
      <c r="K194" s="59"/>
      <c r="L194" s="22"/>
      <c r="N194" s="77"/>
      <c r="P194" s="22"/>
      <c r="Q194" s="75"/>
      <c r="R194" s="78"/>
      <c r="S194" s="59"/>
      <c r="T194" s="59"/>
      <c r="U194" s="59"/>
    </row>
    <row r="195" spans="4:21" x14ac:dyDescent="0.45">
      <c r="D195" s="22"/>
      <c r="E195" s="75"/>
      <c r="F195" s="59"/>
      <c r="G195" s="59"/>
      <c r="I195" s="75"/>
      <c r="K195" s="59"/>
      <c r="L195" s="22"/>
      <c r="N195" s="77"/>
      <c r="P195" s="22"/>
      <c r="Q195" s="75"/>
      <c r="R195" s="78"/>
      <c r="S195" s="59"/>
      <c r="T195" s="59"/>
      <c r="U195" s="59"/>
    </row>
    <row r="196" spans="4:21" x14ac:dyDescent="0.45">
      <c r="D196" s="22"/>
      <c r="E196" s="75"/>
      <c r="F196" s="59"/>
      <c r="G196" s="59"/>
      <c r="I196" s="75"/>
      <c r="K196" s="59"/>
      <c r="L196" s="22"/>
      <c r="N196" s="77"/>
      <c r="P196" s="22"/>
      <c r="Q196" s="75"/>
      <c r="R196" s="78"/>
      <c r="S196" s="59"/>
      <c r="T196" s="59"/>
      <c r="U196" s="59"/>
    </row>
    <row r="197" spans="4:21" x14ac:dyDescent="0.45">
      <c r="D197" s="22"/>
      <c r="E197" s="75"/>
      <c r="F197" s="59"/>
      <c r="G197" s="59"/>
      <c r="I197" s="75"/>
      <c r="K197" s="59"/>
      <c r="L197" s="22"/>
      <c r="N197" s="77"/>
      <c r="P197" s="22"/>
      <c r="Q197" s="75"/>
      <c r="R197" s="78"/>
      <c r="S197" s="59"/>
      <c r="T197" s="59"/>
      <c r="U197" s="59"/>
    </row>
    <row r="198" spans="4:21" x14ac:dyDescent="0.45">
      <c r="D198" s="22"/>
      <c r="E198" s="75"/>
      <c r="F198" s="59"/>
      <c r="G198" s="59"/>
      <c r="I198" s="75"/>
      <c r="K198" s="59"/>
      <c r="L198" s="22"/>
      <c r="N198" s="77"/>
      <c r="P198" s="22"/>
      <c r="Q198" s="75"/>
      <c r="R198" s="78"/>
      <c r="S198" s="59"/>
      <c r="T198" s="59"/>
      <c r="U198" s="59"/>
    </row>
    <row r="199" spans="4:21" x14ac:dyDescent="0.45">
      <c r="D199" s="22"/>
      <c r="E199" s="75"/>
      <c r="F199" s="59"/>
      <c r="G199" s="59"/>
      <c r="I199" s="75"/>
      <c r="K199" s="59"/>
      <c r="L199" s="22"/>
      <c r="N199" s="77"/>
      <c r="P199" s="22"/>
      <c r="Q199" s="75"/>
      <c r="R199" s="78"/>
      <c r="S199" s="59"/>
      <c r="T199" s="59"/>
      <c r="U199" s="59"/>
    </row>
    <row r="200" spans="4:21" x14ac:dyDescent="0.45">
      <c r="D200" s="22"/>
      <c r="E200" s="75"/>
      <c r="F200" s="59"/>
      <c r="G200" s="59"/>
      <c r="I200" s="75"/>
      <c r="K200" s="59"/>
      <c r="L200" s="22"/>
      <c r="N200" s="77"/>
      <c r="P200" s="22"/>
      <c r="Q200" s="75"/>
      <c r="R200" s="78"/>
      <c r="S200" s="59"/>
      <c r="T200" s="59"/>
      <c r="U200" s="59"/>
    </row>
    <row r="201" spans="4:21" x14ac:dyDescent="0.45">
      <c r="D201" s="22"/>
      <c r="E201" s="75"/>
      <c r="F201" s="59"/>
      <c r="G201" s="59"/>
      <c r="I201" s="75"/>
      <c r="K201" s="59"/>
      <c r="L201" s="22"/>
      <c r="N201" s="77"/>
      <c r="P201" s="22"/>
      <c r="Q201" s="75"/>
      <c r="R201" s="78"/>
      <c r="S201" s="59"/>
      <c r="T201" s="59"/>
      <c r="U201" s="59"/>
    </row>
    <row r="202" spans="4:21" x14ac:dyDescent="0.45">
      <c r="D202" s="22"/>
      <c r="E202" s="75"/>
      <c r="F202" s="59"/>
      <c r="G202" s="59"/>
      <c r="I202" s="75"/>
      <c r="K202" s="59"/>
      <c r="L202" s="22"/>
      <c r="N202" s="77"/>
      <c r="P202" s="22"/>
      <c r="Q202" s="75"/>
      <c r="R202" s="78"/>
      <c r="S202" s="59"/>
      <c r="T202" s="59"/>
      <c r="U202" s="59"/>
    </row>
    <row r="203" spans="4:21" x14ac:dyDescent="0.45">
      <c r="D203" s="22"/>
      <c r="E203" s="75"/>
      <c r="F203" s="59"/>
      <c r="G203" s="59"/>
      <c r="I203" s="75"/>
      <c r="K203" s="59"/>
      <c r="L203" s="22"/>
      <c r="N203" s="77"/>
      <c r="P203" s="22"/>
      <c r="Q203" s="75"/>
      <c r="R203" s="78"/>
      <c r="S203" s="59"/>
      <c r="T203" s="59"/>
      <c r="U203" s="59"/>
    </row>
    <row r="204" spans="4:21" x14ac:dyDescent="0.45">
      <c r="D204" s="22"/>
      <c r="E204" s="75"/>
      <c r="F204" s="59"/>
      <c r="G204" s="59"/>
      <c r="I204" s="75"/>
      <c r="K204" s="59"/>
      <c r="L204" s="22"/>
      <c r="N204" s="77"/>
      <c r="P204" s="22"/>
      <c r="Q204" s="75"/>
      <c r="R204" s="78"/>
      <c r="S204" s="59"/>
      <c r="T204" s="59"/>
      <c r="U204" s="59"/>
    </row>
    <row r="205" spans="4:21" x14ac:dyDescent="0.45">
      <c r="D205" s="22"/>
      <c r="E205" s="75"/>
      <c r="F205" s="59"/>
      <c r="G205" s="59"/>
      <c r="I205" s="75"/>
      <c r="K205" s="59"/>
      <c r="L205" s="22"/>
      <c r="N205" s="77"/>
      <c r="P205" s="22"/>
      <c r="Q205" s="75"/>
      <c r="R205" s="78"/>
      <c r="S205" s="59"/>
      <c r="T205" s="59"/>
      <c r="U205" s="59"/>
    </row>
    <row r="206" spans="4:21" x14ac:dyDescent="0.45">
      <c r="D206" s="22"/>
      <c r="E206" s="75"/>
      <c r="F206" s="59"/>
      <c r="G206" s="59"/>
      <c r="I206" s="75"/>
      <c r="K206" s="59"/>
      <c r="L206" s="22"/>
      <c r="N206" s="77"/>
      <c r="P206" s="22"/>
      <c r="Q206" s="75"/>
      <c r="R206" s="78"/>
      <c r="S206" s="59"/>
      <c r="T206" s="59"/>
      <c r="U206" s="59"/>
    </row>
    <row r="207" spans="4:21" x14ac:dyDescent="0.45">
      <c r="D207" s="22"/>
      <c r="E207" s="75"/>
      <c r="F207" s="59"/>
      <c r="G207" s="59"/>
      <c r="I207" s="75"/>
      <c r="K207" s="59"/>
      <c r="L207" s="22"/>
      <c r="N207" s="77"/>
      <c r="P207" s="22"/>
      <c r="Q207" s="75"/>
      <c r="R207" s="78"/>
      <c r="S207" s="59"/>
      <c r="T207" s="59"/>
      <c r="U207" s="59"/>
    </row>
    <row r="208" spans="4:21" x14ac:dyDescent="0.45">
      <c r="D208" s="22"/>
      <c r="E208" s="75"/>
      <c r="F208" s="59"/>
      <c r="G208" s="59"/>
      <c r="I208" s="75"/>
      <c r="K208" s="59"/>
      <c r="L208" s="22"/>
      <c r="N208" s="77"/>
      <c r="P208" s="22"/>
      <c r="Q208" s="75"/>
      <c r="R208" s="78"/>
      <c r="S208" s="59"/>
      <c r="T208" s="59"/>
      <c r="U208" s="59"/>
    </row>
    <row r="209" spans="4:21" x14ac:dyDescent="0.45">
      <c r="D209" s="22"/>
      <c r="E209" s="75"/>
      <c r="F209" s="59"/>
      <c r="G209" s="59"/>
      <c r="I209" s="75"/>
      <c r="K209" s="59"/>
      <c r="L209" s="22"/>
      <c r="N209" s="77"/>
      <c r="P209" s="22"/>
      <c r="Q209" s="75"/>
      <c r="R209" s="78"/>
      <c r="S209" s="59"/>
      <c r="T209" s="59"/>
      <c r="U209" s="59"/>
    </row>
    <row r="210" spans="4:21" x14ac:dyDescent="0.45">
      <c r="D210" s="22"/>
      <c r="E210" s="75"/>
      <c r="F210" s="59"/>
      <c r="G210" s="59"/>
      <c r="I210" s="75"/>
      <c r="K210" s="59"/>
      <c r="L210" s="22"/>
      <c r="N210" s="77"/>
      <c r="P210" s="22"/>
      <c r="Q210" s="75"/>
      <c r="R210" s="78"/>
      <c r="S210" s="59"/>
      <c r="T210" s="59"/>
      <c r="U210" s="59"/>
    </row>
    <row r="211" spans="4:21" x14ac:dyDescent="0.45">
      <c r="D211" s="22"/>
      <c r="E211" s="75"/>
      <c r="F211" s="59"/>
      <c r="G211" s="59"/>
      <c r="I211" s="75"/>
      <c r="K211" s="59"/>
      <c r="L211" s="22"/>
      <c r="N211" s="77"/>
      <c r="P211" s="22"/>
      <c r="Q211" s="75"/>
      <c r="R211" s="78"/>
      <c r="S211" s="59"/>
      <c r="T211" s="59"/>
      <c r="U211" s="59"/>
    </row>
    <row r="212" spans="4:21" x14ac:dyDescent="0.45">
      <c r="D212" s="22"/>
      <c r="E212" s="75"/>
      <c r="F212" s="59"/>
      <c r="G212" s="59"/>
      <c r="I212" s="75"/>
      <c r="K212" s="59"/>
      <c r="L212" s="22"/>
      <c r="N212" s="77"/>
      <c r="P212" s="22"/>
      <c r="Q212" s="75"/>
      <c r="R212" s="78"/>
      <c r="S212" s="59"/>
      <c r="T212" s="59"/>
      <c r="U212" s="59"/>
    </row>
    <row r="213" spans="4:21" x14ac:dyDescent="0.45">
      <c r="D213" s="22"/>
      <c r="E213" s="75"/>
      <c r="F213" s="59"/>
      <c r="G213" s="59"/>
      <c r="I213" s="75"/>
      <c r="K213" s="59"/>
      <c r="L213" s="22"/>
      <c r="N213" s="77"/>
      <c r="P213" s="22"/>
      <c r="Q213" s="75"/>
      <c r="R213" s="78"/>
      <c r="S213" s="59"/>
      <c r="T213" s="59"/>
      <c r="U213" s="59"/>
    </row>
    <row r="214" spans="4:21" x14ac:dyDescent="0.45">
      <c r="D214" s="22"/>
      <c r="E214" s="75"/>
      <c r="F214" s="59"/>
      <c r="G214" s="59"/>
      <c r="I214" s="75"/>
      <c r="K214" s="59"/>
      <c r="L214" s="22"/>
      <c r="N214" s="77"/>
      <c r="P214" s="22"/>
      <c r="Q214" s="75"/>
      <c r="R214" s="78"/>
      <c r="S214" s="59"/>
      <c r="T214" s="59"/>
      <c r="U214" s="59"/>
    </row>
    <row r="215" spans="4:21" x14ac:dyDescent="0.45">
      <c r="D215" s="22"/>
      <c r="E215" s="75"/>
      <c r="F215" s="59"/>
      <c r="G215" s="59"/>
      <c r="I215" s="75"/>
      <c r="K215" s="59"/>
      <c r="L215" s="22"/>
      <c r="N215" s="77"/>
      <c r="P215" s="22"/>
      <c r="Q215" s="75"/>
      <c r="R215" s="78"/>
      <c r="S215" s="59"/>
      <c r="T215" s="59"/>
      <c r="U215" s="59"/>
    </row>
    <row r="216" spans="4:21" x14ac:dyDescent="0.45">
      <c r="D216" s="22"/>
      <c r="E216" s="75"/>
      <c r="F216" s="59"/>
      <c r="G216" s="59"/>
      <c r="I216" s="75"/>
      <c r="K216" s="59"/>
      <c r="L216" s="22"/>
      <c r="N216" s="77"/>
      <c r="P216" s="22"/>
      <c r="Q216" s="75"/>
      <c r="R216" s="78"/>
      <c r="S216" s="59"/>
      <c r="T216" s="59"/>
      <c r="U216" s="59"/>
    </row>
    <row r="217" spans="4:21" x14ac:dyDescent="0.45">
      <c r="D217" s="22"/>
      <c r="E217" s="75"/>
      <c r="F217" s="59"/>
      <c r="G217" s="59"/>
      <c r="I217" s="75"/>
      <c r="K217" s="59"/>
      <c r="L217" s="22"/>
      <c r="N217" s="77"/>
      <c r="P217" s="22"/>
      <c r="Q217" s="75"/>
      <c r="R217" s="78"/>
      <c r="S217" s="59"/>
      <c r="T217" s="59"/>
      <c r="U217" s="59"/>
    </row>
    <row r="218" spans="4:21" x14ac:dyDescent="0.45">
      <c r="D218" s="22"/>
      <c r="E218" s="75"/>
      <c r="F218" s="59"/>
      <c r="G218" s="59"/>
      <c r="I218" s="75"/>
      <c r="K218" s="59"/>
      <c r="L218" s="22"/>
      <c r="N218" s="77"/>
      <c r="P218" s="22"/>
      <c r="Q218" s="75"/>
      <c r="R218" s="78"/>
      <c r="S218" s="59"/>
      <c r="T218" s="59"/>
      <c r="U218" s="59"/>
    </row>
    <row r="219" spans="4:21" x14ac:dyDescent="0.45">
      <c r="D219" s="22"/>
      <c r="E219" s="75"/>
      <c r="F219" s="59"/>
      <c r="G219" s="59"/>
      <c r="I219" s="75"/>
      <c r="K219" s="59"/>
      <c r="L219" s="22"/>
      <c r="N219" s="77"/>
      <c r="P219" s="22"/>
      <c r="Q219" s="75"/>
      <c r="R219" s="78"/>
      <c r="S219" s="59"/>
      <c r="T219" s="59"/>
      <c r="U219" s="59"/>
    </row>
    <row r="220" spans="4:21" x14ac:dyDescent="0.45">
      <c r="D220" s="22"/>
      <c r="E220" s="75"/>
      <c r="F220" s="59"/>
      <c r="G220" s="59"/>
      <c r="I220" s="75"/>
      <c r="K220" s="59"/>
      <c r="L220" s="22"/>
      <c r="N220" s="77"/>
      <c r="P220" s="22"/>
      <c r="Q220" s="75"/>
      <c r="R220" s="78"/>
      <c r="S220" s="59"/>
      <c r="T220" s="59"/>
      <c r="U220" s="59"/>
    </row>
    <row r="221" spans="4:21" x14ac:dyDescent="0.45">
      <c r="D221" s="22"/>
      <c r="E221" s="75"/>
      <c r="F221" s="59"/>
      <c r="G221" s="59"/>
      <c r="I221" s="75"/>
      <c r="K221" s="59"/>
      <c r="L221" s="22"/>
      <c r="N221" s="77"/>
      <c r="P221" s="22"/>
      <c r="Q221" s="75"/>
      <c r="R221" s="78"/>
      <c r="S221" s="59"/>
      <c r="T221" s="59"/>
      <c r="U221" s="59"/>
    </row>
    <row r="222" spans="4:21" x14ac:dyDescent="0.45">
      <c r="D222" s="22"/>
      <c r="E222" s="75"/>
      <c r="F222" s="59"/>
      <c r="G222" s="59"/>
      <c r="I222" s="75"/>
      <c r="K222" s="59"/>
      <c r="L222" s="22"/>
      <c r="N222" s="77"/>
      <c r="P222" s="22"/>
      <c r="Q222" s="75"/>
      <c r="R222" s="78"/>
      <c r="S222" s="59"/>
      <c r="T222" s="59"/>
      <c r="U222" s="59"/>
    </row>
    <row r="223" spans="4:21" x14ac:dyDescent="0.45">
      <c r="D223" s="22"/>
      <c r="E223" s="75"/>
      <c r="F223" s="59"/>
      <c r="G223" s="59"/>
      <c r="I223" s="75"/>
      <c r="K223" s="59"/>
      <c r="L223" s="22"/>
      <c r="N223" s="77"/>
      <c r="P223" s="22"/>
      <c r="Q223" s="75"/>
      <c r="R223" s="78"/>
      <c r="S223" s="59"/>
      <c r="T223" s="59"/>
      <c r="U223" s="59"/>
    </row>
    <row r="224" spans="4:21" x14ac:dyDescent="0.45">
      <c r="D224" s="22"/>
      <c r="E224" s="75"/>
      <c r="F224" s="59"/>
      <c r="G224" s="59"/>
      <c r="I224" s="75"/>
      <c r="K224" s="59"/>
      <c r="L224" s="22"/>
      <c r="N224" s="77"/>
      <c r="P224" s="22"/>
      <c r="Q224" s="75"/>
      <c r="R224" s="78"/>
      <c r="S224" s="59"/>
      <c r="T224" s="59"/>
      <c r="U224" s="59"/>
    </row>
    <row r="225" spans="4:21" x14ac:dyDescent="0.45">
      <c r="D225" s="22"/>
      <c r="E225" s="75"/>
      <c r="F225" s="59"/>
      <c r="G225" s="59"/>
      <c r="I225" s="75"/>
      <c r="K225" s="59"/>
      <c r="L225" s="22"/>
      <c r="N225" s="77"/>
      <c r="P225" s="22"/>
      <c r="Q225" s="75"/>
      <c r="R225" s="78"/>
      <c r="S225" s="59"/>
      <c r="T225" s="59"/>
      <c r="U225" s="59"/>
    </row>
    <row r="226" spans="4:21" x14ac:dyDescent="0.45">
      <c r="D226" s="22"/>
      <c r="E226" s="75"/>
      <c r="F226" s="59"/>
      <c r="G226" s="59"/>
      <c r="I226" s="75"/>
      <c r="K226" s="59"/>
      <c r="L226" s="22"/>
      <c r="N226" s="77"/>
      <c r="P226" s="22"/>
      <c r="Q226" s="75"/>
      <c r="R226" s="78"/>
      <c r="S226" s="59"/>
      <c r="T226" s="59"/>
      <c r="U226" s="59"/>
    </row>
    <row r="227" spans="4:21" x14ac:dyDescent="0.45">
      <c r="D227" s="22"/>
      <c r="E227" s="75"/>
      <c r="F227" s="59"/>
      <c r="G227" s="59"/>
      <c r="I227" s="75"/>
      <c r="K227" s="59"/>
      <c r="L227" s="22"/>
      <c r="N227" s="77"/>
      <c r="P227" s="22"/>
      <c r="Q227" s="75"/>
      <c r="R227" s="78"/>
      <c r="S227" s="59"/>
      <c r="T227" s="59"/>
      <c r="U227" s="59"/>
    </row>
    <row r="228" spans="4:21" x14ac:dyDescent="0.45">
      <c r="D228" s="22"/>
      <c r="E228" s="75"/>
      <c r="F228" s="59"/>
      <c r="G228" s="59"/>
      <c r="I228" s="75"/>
      <c r="K228" s="59"/>
      <c r="L228" s="22"/>
      <c r="N228" s="77"/>
      <c r="P228" s="22"/>
      <c r="Q228" s="75"/>
      <c r="R228" s="78"/>
      <c r="S228" s="59"/>
      <c r="T228" s="59"/>
      <c r="U228" s="59"/>
    </row>
    <row r="229" spans="4:21" x14ac:dyDescent="0.45">
      <c r="D229" s="22"/>
      <c r="E229" s="75"/>
      <c r="F229" s="59"/>
      <c r="G229" s="59"/>
      <c r="I229" s="75"/>
      <c r="K229" s="59"/>
      <c r="L229" s="22"/>
      <c r="N229" s="77"/>
      <c r="P229" s="22"/>
      <c r="Q229" s="75"/>
      <c r="R229" s="78"/>
      <c r="S229" s="59"/>
      <c r="T229" s="59"/>
      <c r="U229" s="59"/>
    </row>
    <row r="230" spans="4:21" x14ac:dyDescent="0.45">
      <c r="D230" s="22"/>
      <c r="E230" s="75"/>
      <c r="F230" s="59"/>
      <c r="G230" s="59"/>
      <c r="I230" s="75"/>
      <c r="K230" s="59"/>
      <c r="L230" s="22"/>
      <c r="N230" s="77"/>
      <c r="P230" s="22"/>
      <c r="Q230" s="75"/>
      <c r="R230" s="78"/>
      <c r="S230" s="59"/>
      <c r="T230" s="59"/>
      <c r="U230" s="59"/>
    </row>
    <row r="231" spans="4:21" x14ac:dyDescent="0.45">
      <c r="D231" s="22"/>
      <c r="E231" s="75"/>
      <c r="F231" s="59"/>
      <c r="G231" s="59"/>
      <c r="I231" s="75"/>
      <c r="K231" s="59"/>
      <c r="L231" s="22"/>
      <c r="N231" s="77"/>
      <c r="P231" s="22"/>
      <c r="Q231" s="75"/>
      <c r="R231" s="78"/>
      <c r="S231" s="59"/>
      <c r="T231" s="59"/>
      <c r="U231" s="59"/>
    </row>
    <row r="232" spans="4:21" x14ac:dyDescent="0.45">
      <c r="D232" s="22"/>
      <c r="E232" s="75"/>
      <c r="F232" s="59"/>
      <c r="G232" s="59"/>
      <c r="I232" s="75"/>
      <c r="K232" s="59"/>
      <c r="L232" s="22"/>
      <c r="N232" s="77"/>
      <c r="P232" s="22"/>
      <c r="Q232" s="75"/>
      <c r="R232" s="78"/>
      <c r="S232" s="59"/>
      <c r="T232" s="59"/>
      <c r="U232" s="59"/>
    </row>
    <row r="233" spans="4:21" x14ac:dyDescent="0.45">
      <c r="D233" s="22"/>
      <c r="E233" s="75"/>
      <c r="F233" s="59"/>
      <c r="G233" s="59"/>
      <c r="I233" s="75"/>
      <c r="K233" s="59"/>
      <c r="L233" s="22"/>
      <c r="N233" s="77"/>
      <c r="P233" s="22"/>
      <c r="Q233" s="75"/>
      <c r="R233" s="78"/>
      <c r="S233" s="59"/>
      <c r="T233" s="59"/>
      <c r="U233" s="59"/>
    </row>
    <row r="234" spans="4:21" x14ac:dyDescent="0.45">
      <c r="D234" s="22"/>
      <c r="E234" s="75"/>
      <c r="F234" s="59"/>
      <c r="G234" s="59"/>
      <c r="I234" s="75"/>
      <c r="K234" s="59"/>
      <c r="L234" s="22"/>
      <c r="N234" s="77"/>
      <c r="P234" s="22"/>
      <c r="Q234" s="75"/>
      <c r="R234" s="78"/>
      <c r="S234" s="59"/>
      <c r="T234" s="59"/>
      <c r="U234" s="59"/>
    </row>
    <row r="235" spans="4:21" x14ac:dyDescent="0.45">
      <c r="D235" s="22"/>
      <c r="E235" s="75"/>
      <c r="F235" s="59"/>
      <c r="G235" s="59"/>
      <c r="I235" s="75"/>
      <c r="K235" s="59"/>
      <c r="L235" s="22"/>
      <c r="N235" s="77"/>
      <c r="P235" s="22"/>
      <c r="Q235" s="75"/>
      <c r="R235" s="78"/>
      <c r="S235" s="59"/>
      <c r="T235" s="59"/>
      <c r="U235" s="59"/>
    </row>
    <row r="236" spans="4:21" x14ac:dyDescent="0.45">
      <c r="D236" s="22"/>
      <c r="E236" s="75"/>
      <c r="F236" s="59"/>
      <c r="G236" s="59"/>
      <c r="I236" s="75"/>
      <c r="K236" s="59"/>
      <c r="L236" s="22"/>
      <c r="N236" s="77"/>
      <c r="P236" s="22"/>
      <c r="Q236" s="75"/>
      <c r="R236" s="78"/>
      <c r="S236" s="59"/>
      <c r="T236" s="59"/>
      <c r="U236" s="59"/>
    </row>
    <row r="237" spans="4:21" x14ac:dyDescent="0.45">
      <c r="D237" s="22"/>
      <c r="E237" s="75"/>
      <c r="F237" s="59"/>
      <c r="G237" s="59"/>
      <c r="I237" s="75"/>
      <c r="K237" s="59"/>
      <c r="L237" s="22"/>
      <c r="N237" s="77"/>
      <c r="P237" s="22"/>
      <c r="Q237" s="75"/>
      <c r="R237" s="78"/>
      <c r="S237" s="59"/>
      <c r="T237" s="59"/>
      <c r="U237" s="59"/>
    </row>
    <row r="238" spans="4:21" x14ac:dyDescent="0.45">
      <c r="D238" s="22"/>
      <c r="E238" s="75"/>
      <c r="F238" s="59"/>
      <c r="G238" s="59"/>
      <c r="I238" s="75"/>
      <c r="K238" s="59"/>
      <c r="L238" s="22"/>
      <c r="N238" s="77"/>
      <c r="P238" s="22"/>
      <c r="Q238" s="75"/>
      <c r="R238" s="78"/>
      <c r="S238" s="59"/>
      <c r="T238" s="59"/>
      <c r="U238" s="59"/>
    </row>
    <row r="239" spans="4:21" x14ac:dyDescent="0.45">
      <c r="D239" s="22"/>
      <c r="E239" s="75"/>
      <c r="F239" s="59"/>
      <c r="G239" s="59"/>
      <c r="I239" s="75"/>
      <c r="K239" s="59"/>
      <c r="L239" s="22"/>
      <c r="N239" s="77"/>
      <c r="P239" s="22"/>
      <c r="Q239" s="75"/>
      <c r="R239" s="78"/>
      <c r="S239" s="59"/>
      <c r="T239" s="59"/>
      <c r="U239" s="59"/>
    </row>
    <row r="240" spans="4:21" x14ac:dyDescent="0.45">
      <c r="D240" s="22"/>
      <c r="E240" s="75"/>
      <c r="F240" s="59"/>
      <c r="G240" s="59"/>
      <c r="I240" s="75"/>
      <c r="K240" s="59"/>
      <c r="L240" s="22"/>
      <c r="N240" s="77"/>
      <c r="P240" s="22"/>
      <c r="Q240" s="75"/>
      <c r="R240" s="78"/>
      <c r="S240" s="59"/>
      <c r="T240" s="59"/>
      <c r="U240" s="59"/>
    </row>
    <row r="241" spans="4:21" x14ac:dyDescent="0.45">
      <c r="D241" s="22"/>
      <c r="E241" s="75"/>
      <c r="F241" s="59"/>
      <c r="G241" s="59"/>
      <c r="I241" s="75"/>
      <c r="K241" s="59"/>
      <c r="L241" s="22"/>
      <c r="N241" s="77"/>
      <c r="P241" s="22"/>
      <c r="Q241" s="75"/>
      <c r="R241" s="78"/>
      <c r="S241" s="59"/>
      <c r="T241" s="59"/>
      <c r="U241" s="59"/>
    </row>
    <row r="242" spans="4:21" x14ac:dyDescent="0.45">
      <c r="D242" s="22"/>
      <c r="E242" s="75"/>
      <c r="F242" s="59"/>
      <c r="G242" s="59"/>
      <c r="I242" s="75"/>
      <c r="K242" s="59"/>
      <c r="L242" s="22"/>
      <c r="N242" s="77"/>
      <c r="P242" s="22"/>
      <c r="Q242" s="75"/>
      <c r="R242" s="78"/>
      <c r="S242" s="59"/>
      <c r="T242" s="59"/>
      <c r="U242" s="59"/>
    </row>
    <row r="243" spans="4:21" x14ac:dyDescent="0.45">
      <c r="D243" s="22"/>
      <c r="E243" s="75"/>
      <c r="F243" s="59"/>
      <c r="G243" s="59"/>
      <c r="I243" s="75"/>
      <c r="K243" s="59"/>
      <c r="L243" s="22"/>
      <c r="N243" s="77"/>
      <c r="P243" s="22"/>
      <c r="Q243" s="75"/>
      <c r="R243" s="78"/>
      <c r="S243" s="59"/>
      <c r="T243" s="59"/>
      <c r="U243" s="59"/>
    </row>
    <row r="244" spans="4:21" x14ac:dyDescent="0.45">
      <c r="D244" s="22"/>
      <c r="E244" s="75"/>
      <c r="F244" s="59"/>
      <c r="G244" s="59"/>
      <c r="I244" s="75"/>
      <c r="K244" s="59"/>
      <c r="L244" s="22"/>
      <c r="N244" s="77"/>
      <c r="P244" s="22"/>
      <c r="Q244" s="75"/>
      <c r="R244" s="78"/>
      <c r="S244" s="59"/>
      <c r="T244" s="59"/>
      <c r="U244" s="59"/>
    </row>
    <row r="245" spans="4:21" x14ac:dyDescent="0.45">
      <c r="D245" s="22"/>
      <c r="E245" s="75"/>
      <c r="F245" s="59"/>
      <c r="G245" s="59"/>
      <c r="I245" s="75"/>
      <c r="K245" s="59"/>
      <c r="L245" s="22"/>
      <c r="N245" s="77"/>
      <c r="P245" s="22"/>
      <c r="Q245" s="75"/>
      <c r="R245" s="78"/>
      <c r="S245" s="59"/>
      <c r="T245" s="59"/>
      <c r="U245" s="59"/>
    </row>
    <row r="246" spans="4:21" x14ac:dyDescent="0.45">
      <c r="D246" s="22"/>
      <c r="E246" s="75"/>
      <c r="F246" s="59"/>
      <c r="G246" s="59"/>
      <c r="I246" s="75"/>
      <c r="K246" s="59"/>
      <c r="L246" s="22"/>
      <c r="N246" s="77"/>
      <c r="P246" s="22"/>
      <c r="Q246" s="75"/>
      <c r="R246" s="78"/>
      <c r="S246" s="59"/>
      <c r="T246" s="59"/>
      <c r="U246" s="59"/>
    </row>
    <row r="247" spans="4:21" x14ac:dyDescent="0.45">
      <c r="D247" s="22"/>
      <c r="E247" s="75"/>
      <c r="F247" s="59"/>
      <c r="G247" s="59"/>
      <c r="I247" s="75"/>
      <c r="K247" s="59"/>
      <c r="L247" s="22"/>
      <c r="N247" s="77"/>
      <c r="P247" s="22"/>
      <c r="Q247" s="75"/>
      <c r="R247" s="78"/>
      <c r="S247" s="59"/>
      <c r="T247" s="59"/>
      <c r="U247" s="59"/>
    </row>
    <row r="248" spans="4:21" x14ac:dyDescent="0.45">
      <c r="D248" s="22"/>
      <c r="E248" s="75"/>
      <c r="F248" s="59"/>
      <c r="G248" s="59"/>
      <c r="I248" s="75"/>
      <c r="K248" s="59"/>
      <c r="L248" s="22"/>
      <c r="N248" s="77"/>
      <c r="P248" s="22"/>
      <c r="Q248" s="75"/>
      <c r="R248" s="78"/>
      <c r="S248" s="59"/>
      <c r="T248" s="59"/>
      <c r="U248" s="59"/>
    </row>
    <row r="249" spans="4:21" x14ac:dyDescent="0.45">
      <c r="D249" s="22"/>
      <c r="E249" s="75"/>
      <c r="F249" s="59"/>
      <c r="G249" s="59"/>
      <c r="I249" s="75"/>
      <c r="K249" s="59"/>
      <c r="L249" s="22"/>
      <c r="N249" s="77"/>
      <c r="P249" s="22"/>
      <c r="Q249" s="75"/>
      <c r="R249" s="78"/>
      <c r="S249" s="59"/>
      <c r="T249" s="59"/>
      <c r="U249" s="59"/>
    </row>
    <row r="250" spans="4:21" x14ac:dyDescent="0.45">
      <c r="D250" s="22"/>
      <c r="E250" s="75"/>
      <c r="F250" s="59"/>
      <c r="G250" s="59"/>
      <c r="I250" s="75"/>
      <c r="K250" s="59"/>
      <c r="L250" s="22"/>
      <c r="N250" s="77"/>
      <c r="P250" s="22"/>
      <c r="Q250" s="75"/>
      <c r="R250" s="78"/>
      <c r="S250" s="59"/>
      <c r="T250" s="59"/>
      <c r="U250" s="59"/>
    </row>
    <row r="251" spans="4:21" x14ac:dyDescent="0.45">
      <c r="D251" s="22"/>
      <c r="E251" s="75"/>
      <c r="F251" s="59"/>
      <c r="G251" s="59"/>
      <c r="I251" s="75"/>
      <c r="K251" s="59"/>
      <c r="L251" s="22"/>
      <c r="N251" s="77"/>
      <c r="P251" s="22"/>
      <c r="Q251" s="75"/>
      <c r="R251" s="78"/>
      <c r="S251" s="59"/>
      <c r="T251" s="59"/>
      <c r="U251" s="59"/>
    </row>
    <row r="252" spans="4:21" x14ac:dyDescent="0.45">
      <c r="D252" s="22"/>
      <c r="E252" s="75"/>
      <c r="F252" s="59"/>
      <c r="G252" s="59"/>
      <c r="I252" s="75"/>
      <c r="K252" s="59"/>
      <c r="L252" s="22"/>
      <c r="N252" s="77"/>
      <c r="P252" s="22"/>
      <c r="Q252" s="75"/>
      <c r="R252" s="78"/>
      <c r="S252" s="59"/>
      <c r="T252" s="59"/>
      <c r="U252" s="59"/>
    </row>
    <row r="253" spans="4:21" x14ac:dyDescent="0.45">
      <c r="D253" s="22"/>
      <c r="E253" s="75"/>
      <c r="F253" s="59"/>
      <c r="G253" s="59"/>
      <c r="I253" s="75"/>
      <c r="K253" s="59"/>
      <c r="L253" s="22"/>
      <c r="N253" s="77"/>
      <c r="P253" s="22"/>
      <c r="Q253" s="75"/>
      <c r="R253" s="78"/>
      <c r="S253" s="59"/>
      <c r="T253" s="59"/>
      <c r="U253" s="59"/>
    </row>
    <row r="254" spans="4:21" x14ac:dyDescent="0.45">
      <c r="D254" s="22"/>
      <c r="E254" s="75"/>
      <c r="F254" s="59"/>
      <c r="G254" s="59"/>
      <c r="I254" s="75"/>
      <c r="K254" s="59"/>
      <c r="L254" s="22"/>
      <c r="N254" s="77"/>
      <c r="P254" s="22"/>
      <c r="Q254" s="75"/>
      <c r="R254" s="78"/>
      <c r="S254" s="59"/>
      <c r="T254" s="59"/>
      <c r="U254" s="59"/>
    </row>
    <row r="255" spans="4:21" x14ac:dyDescent="0.45">
      <c r="D255" s="22"/>
      <c r="E255" s="75"/>
      <c r="F255" s="59"/>
      <c r="G255" s="59"/>
      <c r="I255" s="75"/>
      <c r="K255" s="59"/>
      <c r="L255" s="22"/>
      <c r="N255" s="77"/>
      <c r="P255" s="22"/>
      <c r="Q255" s="75"/>
      <c r="R255" s="78"/>
      <c r="S255" s="59"/>
      <c r="T255" s="59"/>
      <c r="U255" s="59"/>
    </row>
    <row r="256" spans="4:21" x14ac:dyDescent="0.45">
      <c r="D256" s="22"/>
      <c r="E256" s="75"/>
      <c r="F256" s="59"/>
      <c r="G256" s="59"/>
      <c r="I256" s="75"/>
      <c r="K256" s="59"/>
      <c r="L256" s="22"/>
      <c r="N256" s="77"/>
      <c r="P256" s="22"/>
      <c r="Q256" s="75"/>
      <c r="R256" s="78"/>
      <c r="S256" s="59"/>
      <c r="T256" s="59"/>
      <c r="U256" s="59"/>
    </row>
    <row r="257" spans="4:21" x14ac:dyDescent="0.45">
      <c r="D257" s="22"/>
      <c r="E257" s="75"/>
      <c r="F257" s="59"/>
      <c r="G257" s="59"/>
      <c r="I257" s="75"/>
      <c r="K257" s="59"/>
      <c r="L257" s="22"/>
      <c r="N257" s="77"/>
      <c r="P257" s="22"/>
      <c r="Q257" s="75"/>
      <c r="R257" s="78"/>
      <c r="S257" s="59"/>
      <c r="T257" s="59"/>
      <c r="U257" s="59"/>
    </row>
    <row r="258" spans="4:21" x14ac:dyDescent="0.45">
      <c r="D258" s="22"/>
      <c r="E258" s="75"/>
      <c r="F258" s="59"/>
      <c r="G258" s="59"/>
      <c r="I258" s="75"/>
      <c r="K258" s="59"/>
      <c r="L258" s="22"/>
      <c r="N258" s="77"/>
      <c r="P258" s="22"/>
      <c r="Q258" s="75"/>
      <c r="R258" s="78"/>
      <c r="S258" s="59"/>
      <c r="T258" s="59"/>
      <c r="U258" s="59"/>
    </row>
    <row r="259" spans="4:21" x14ac:dyDescent="0.45">
      <c r="D259" s="22"/>
      <c r="E259" s="75"/>
      <c r="F259" s="59"/>
      <c r="G259" s="59"/>
      <c r="I259" s="75"/>
      <c r="K259" s="59"/>
      <c r="L259" s="22"/>
      <c r="N259" s="77"/>
      <c r="P259" s="22"/>
      <c r="Q259" s="75"/>
      <c r="R259" s="78"/>
      <c r="S259" s="59"/>
      <c r="T259" s="59"/>
      <c r="U259" s="59"/>
    </row>
    <row r="260" spans="4:21" x14ac:dyDescent="0.45">
      <c r="D260" s="22"/>
      <c r="E260" s="75"/>
      <c r="F260" s="59"/>
      <c r="G260" s="59"/>
      <c r="I260" s="75"/>
      <c r="K260" s="59"/>
      <c r="L260" s="22"/>
      <c r="N260" s="77"/>
      <c r="P260" s="22"/>
      <c r="Q260" s="75"/>
      <c r="R260" s="78"/>
      <c r="S260" s="59"/>
      <c r="T260" s="59"/>
      <c r="U260" s="59"/>
    </row>
    <row r="261" spans="4:21" x14ac:dyDescent="0.45">
      <c r="D261" s="22"/>
      <c r="E261" s="75"/>
      <c r="F261" s="59"/>
      <c r="G261" s="59"/>
      <c r="I261" s="75"/>
      <c r="K261" s="59"/>
      <c r="L261" s="22"/>
      <c r="N261" s="77"/>
      <c r="P261" s="22"/>
      <c r="Q261" s="75"/>
      <c r="R261" s="78"/>
      <c r="S261" s="59"/>
      <c r="T261" s="59"/>
      <c r="U261" s="59"/>
    </row>
    <row r="262" spans="4:21" x14ac:dyDescent="0.45">
      <c r="D262" s="22"/>
      <c r="E262" s="75"/>
      <c r="F262" s="59"/>
      <c r="G262" s="59"/>
      <c r="I262" s="75"/>
      <c r="K262" s="59"/>
      <c r="L262" s="22"/>
      <c r="N262" s="77"/>
      <c r="P262" s="22"/>
      <c r="Q262" s="75"/>
      <c r="R262" s="78"/>
      <c r="S262" s="59"/>
      <c r="T262" s="59"/>
      <c r="U262" s="59"/>
    </row>
    <row r="263" spans="4:21" x14ac:dyDescent="0.45">
      <c r="D263" s="22"/>
      <c r="E263" s="75"/>
      <c r="F263" s="59"/>
      <c r="G263" s="59"/>
      <c r="I263" s="75"/>
      <c r="K263" s="59"/>
      <c r="L263" s="22"/>
      <c r="N263" s="77"/>
      <c r="P263" s="22"/>
      <c r="Q263" s="75"/>
      <c r="R263" s="78"/>
      <c r="S263" s="59"/>
      <c r="T263" s="59"/>
      <c r="U263" s="59"/>
    </row>
    <row r="264" spans="4:21" x14ac:dyDescent="0.45">
      <c r="D264" s="22"/>
      <c r="E264" s="75"/>
      <c r="F264" s="59"/>
      <c r="G264" s="59"/>
      <c r="I264" s="75"/>
      <c r="K264" s="59"/>
      <c r="L264" s="22"/>
      <c r="N264" s="77"/>
      <c r="P264" s="22"/>
      <c r="Q264" s="75"/>
      <c r="R264" s="78"/>
      <c r="S264" s="59"/>
      <c r="T264" s="59"/>
      <c r="U264" s="59"/>
    </row>
    <row r="265" spans="4:21" x14ac:dyDescent="0.45">
      <c r="D265" s="22"/>
      <c r="E265" s="75"/>
      <c r="F265" s="59"/>
      <c r="G265" s="59"/>
      <c r="I265" s="75"/>
      <c r="K265" s="59"/>
      <c r="L265" s="22"/>
      <c r="N265" s="77"/>
      <c r="P265" s="22"/>
      <c r="Q265" s="75"/>
      <c r="R265" s="78"/>
      <c r="S265" s="59"/>
      <c r="T265" s="59"/>
      <c r="U265" s="59"/>
    </row>
    <row r="266" spans="4:21" x14ac:dyDescent="0.45">
      <c r="D266" s="22"/>
      <c r="E266" s="75"/>
      <c r="F266" s="59"/>
      <c r="G266" s="59"/>
      <c r="I266" s="75"/>
      <c r="K266" s="59"/>
      <c r="L266" s="22"/>
      <c r="N266" s="77"/>
      <c r="P266" s="22"/>
      <c r="Q266" s="75"/>
      <c r="R266" s="78"/>
      <c r="S266" s="59"/>
      <c r="T266" s="59"/>
      <c r="U266" s="59"/>
    </row>
    <row r="267" spans="4:21" x14ac:dyDescent="0.45">
      <c r="D267" s="22"/>
      <c r="E267" s="75"/>
      <c r="F267" s="59"/>
      <c r="G267" s="59"/>
      <c r="I267" s="75"/>
      <c r="K267" s="59"/>
      <c r="L267" s="22"/>
      <c r="N267" s="77"/>
      <c r="P267" s="22"/>
      <c r="Q267" s="75"/>
      <c r="R267" s="78"/>
      <c r="S267" s="59"/>
      <c r="T267" s="59"/>
      <c r="U267" s="59"/>
    </row>
    <row r="268" spans="4:21" x14ac:dyDescent="0.45">
      <c r="D268" s="22"/>
      <c r="E268" s="75"/>
      <c r="F268" s="59"/>
      <c r="G268" s="59"/>
      <c r="I268" s="75"/>
      <c r="K268" s="59"/>
      <c r="L268" s="22"/>
      <c r="N268" s="77"/>
      <c r="P268" s="22"/>
      <c r="Q268" s="75"/>
      <c r="R268" s="78"/>
      <c r="S268" s="59"/>
      <c r="T268" s="59"/>
      <c r="U268" s="59"/>
    </row>
    <row r="269" spans="4:21" x14ac:dyDescent="0.45">
      <c r="D269" s="22"/>
      <c r="E269" s="75"/>
      <c r="F269" s="59"/>
      <c r="G269" s="59"/>
      <c r="I269" s="75"/>
      <c r="K269" s="59"/>
      <c r="L269" s="22"/>
      <c r="N269" s="77"/>
      <c r="P269" s="22"/>
      <c r="Q269" s="75"/>
      <c r="R269" s="78"/>
      <c r="S269" s="59"/>
      <c r="T269" s="59"/>
      <c r="U269" s="59"/>
    </row>
    <row r="270" spans="4:21" x14ac:dyDescent="0.45">
      <c r="D270" s="22"/>
      <c r="E270" s="75"/>
      <c r="F270" s="59"/>
      <c r="G270" s="59"/>
      <c r="I270" s="75"/>
      <c r="K270" s="59"/>
      <c r="L270" s="22"/>
      <c r="N270" s="77"/>
      <c r="P270" s="22"/>
      <c r="Q270" s="75"/>
      <c r="R270" s="78"/>
      <c r="S270" s="59"/>
      <c r="T270" s="59"/>
      <c r="U270" s="59"/>
    </row>
    <row r="271" spans="4:21" x14ac:dyDescent="0.45">
      <c r="D271" s="22"/>
      <c r="E271" s="75"/>
      <c r="F271" s="59"/>
      <c r="G271" s="59"/>
      <c r="I271" s="75"/>
      <c r="K271" s="59"/>
      <c r="L271" s="22"/>
      <c r="N271" s="77"/>
      <c r="P271" s="22"/>
      <c r="Q271" s="75"/>
      <c r="R271" s="78"/>
      <c r="S271" s="59"/>
      <c r="T271" s="59"/>
      <c r="U271" s="59"/>
    </row>
    <row r="272" spans="4:21" x14ac:dyDescent="0.45">
      <c r="D272" s="22"/>
      <c r="E272" s="75"/>
      <c r="F272" s="59"/>
      <c r="G272" s="59"/>
      <c r="I272" s="75"/>
      <c r="K272" s="59"/>
      <c r="L272" s="22"/>
      <c r="N272" s="77"/>
      <c r="P272" s="22"/>
      <c r="Q272" s="75"/>
      <c r="R272" s="78"/>
      <c r="S272" s="59"/>
      <c r="T272" s="59"/>
      <c r="U272" s="59"/>
    </row>
    <row r="273" spans="4:21" x14ac:dyDescent="0.45">
      <c r="D273" s="22"/>
      <c r="E273" s="75"/>
      <c r="F273" s="59"/>
      <c r="G273" s="59"/>
      <c r="I273" s="75"/>
      <c r="K273" s="59"/>
      <c r="L273" s="22"/>
      <c r="N273" s="77"/>
      <c r="P273" s="22"/>
      <c r="Q273" s="75"/>
      <c r="R273" s="78"/>
      <c r="S273" s="59"/>
      <c r="T273" s="59"/>
      <c r="U273" s="59"/>
    </row>
    <row r="274" spans="4:21" x14ac:dyDescent="0.45">
      <c r="D274" s="22"/>
      <c r="E274" s="75"/>
      <c r="F274" s="59"/>
      <c r="G274" s="59"/>
      <c r="I274" s="75"/>
      <c r="K274" s="59"/>
      <c r="L274" s="22"/>
      <c r="N274" s="77"/>
      <c r="P274" s="22"/>
      <c r="Q274" s="75"/>
      <c r="R274" s="78"/>
      <c r="S274" s="59"/>
      <c r="T274" s="59"/>
      <c r="U274" s="59"/>
    </row>
    <row r="275" spans="4:21" x14ac:dyDescent="0.45">
      <c r="D275" s="22"/>
      <c r="E275" s="75"/>
      <c r="F275" s="59"/>
      <c r="G275" s="59"/>
      <c r="I275" s="75"/>
      <c r="K275" s="59"/>
      <c r="L275" s="22"/>
      <c r="N275" s="77"/>
      <c r="P275" s="22"/>
      <c r="Q275" s="75"/>
      <c r="R275" s="78"/>
      <c r="S275" s="59"/>
      <c r="T275" s="59"/>
      <c r="U275" s="59"/>
    </row>
    <row r="276" spans="4:21" x14ac:dyDescent="0.45">
      <c r="D276" s="22"/>
      <c r="E276" s="75"/>
      <c r="F276" s="59"/>
      <c r="G276" s="59"/>
      <c r="I276" s="75"/>
      <c r="K276" s="59"/>
      <c r="L276" s="22"/>
      <c r="N276" s="77"/>
      <c r="P276" s="22"/>
      <c r="Q276" s="75"/>
      <c r="R276" s="78"/>
      <c r="S276" s="59"/>
      <c r="T276" s="59"/>
      <c r="U276" s="59"/>
    </row>
    <row r="277" spans="4:21" x14ac:dyDescent="0.45">
      <c r="D277" s="22"/>
      <c r="E277" s="75"/>
      <c r="F277" s="59"/>
      <c r="G277" s="59"/>
      <c r="I277" s="75"/>
      <c r="K277" s="59"/>
      <c r="L277" s="22"/>
      <c r="N277" s="77"/>
      <c r="P277" s="22"/>
      <c r="Q277" s="75"/>
      <c r="R277" s="78"/>
      <c r="S277" s="59"/>
      <c r="T277" s="59"/>
      <c r="U277" s="59"/>
    </row>
    <row r="278" spans="4:21" x14ac:dyDescent="0.45">
      <c r="D278" s="22"/>
      <c r="E278" s="75"/>
      <c r="F278" s="59"/>
      <c r="G278" s="59"/>
      <c r="I278" s="75"/>
      <c r="K278" s="59"/>
      <c r="L278" s="22"/>
      <c r="N278" s="77"/>
      <c r="P278" s="22"/>
      <c r="Q278" s="75"/>
      <c r="R278" s="78"/>
      <c r="S278" s="59"/>
      <c r="T278" s="59"/>
      <c r="U278" s="59"/>
    </row>
    <row r="279" spans="4:21" x14ac:dyDescent="0.45">
      <c r="D279" s="22"/>
      <c r="E279" s="75"/>
      <c r="F279" s="59"/>
      <c r="G279" s="59"/>
      <c r="I279" s="75"/>
      <c r="K279" s="59"/>
      <c r="L279" s="22"/>
      <c r="N279" s="77"/>
      <c r="P279" s="22"/>
      <c r="Q279" s="75"/>
      <c r="R279" s="78"/>
      <c r="S279" s="59"/>
      <c r="T279" s="59"/>
      <c r="U279" s="59"/>
    </row>
    <row r="280" spans="4:21" x14ac:dyDescent="0.45">
      <c r="D280" s="22"/>
      <c r="E280" s="75"/>
      <c r="F280" s="59"/>
      <c r="G280" s="59"/>
      <c r="I280" s="75"/>
      <c r="K280" s="59"/>
      <c r="L280" s="22"/>
      <c r="N280" s="77"/>
      <c r="P280" s="22"/>
      <c r="Q280" s="75"/>
      <c r="R280" s="78"/>
      <c r="S280" s="59"/>
      <c r="T280" s="59"/>
      <c r="U280" s="59"/>
    </row>
    <row r="281" spans="4:21" x14ac:dyDescent="0.45">
      <c r="D281" s="22"/>
      <c r="E281" s="75"/>
      <c r="F281" s="59"/>
      <c r="G281" s="59"/>
      <c r="I281" s="75"/>
      <c r="K281" s="59"/>
      <c r="L281" s="22"/>
      <c r="N281" s="77"/>
      <c r="P281" s="22"/>
      <c r="Q281" s="75"/>
      <c r="R281" s="78"/>
      <c r="S281" s="59"/>
      <c r="T281" s="59"/>
      <c r="U281" s="59"/>
    </row>
    <row r="282" spans="4:21" x14ac:dyDescent="0.45">
      <c r="D282" s="22"/>
      <c r="E282" s="75"/>
      <c r="F282" s="59"/>
      <c r="G282" s="59"/>
      <c r="I282" s="75"/>
      <c r="K282" s="59"/>
      <c r="L282" s="22"/>
      <c r="N282" s="77"/>
      <c r="P282" s="22"/>
      <c r="Q282" s="75"/>
      <c r="R282" s="78"/>
      <c r="S282" s="59"/>
      <c r="T282" s="59"/>
      <c r="U282" s="59"/>
    </row>
    <row r="283" spans="4:21" x14ac:dyDescent="0.45">
      <c r="D283" s="22"/>
      <c r="E283" s="75"/>
      <c r="F283" s="59"/>
      <c r="G283" s="59"/>
      <c r="I283" s="75"/>
      <c r="K283" s="59"/>
      <c r="L283" s="22"/>
      <c r="N283" s="77"/>
      <c r="P283" s="22"/>
      <c r="Q283" s="75"/>
      <c r="R283" s="78"/>
      <c r="S283" s="59"/>
      <c r="T283" s="59"/>
      <c r="U283" s="59"/>
    </row>
    <row r="284" spans="4:21" x14ac:dyDescent="0.45">
      <c r="D284" s="22"/>
      <c r="E284" s="75"/>
      <c r="F284" s="59"/>
      <c r="G284" s="59"/>
      <c r="I284" s="75"/>
      <c r="K284" s="59"/>
      <c r="L284" s="22"/>
      <c r="N284" s="77"/>
      <c r="P284" s="22"/>
      <c r="Q284" s="75"/>
      <c r="R284" s="78"/>
      <c r="S284" s="59"/>
      <c r="T284" s="59"/>
      <c r="U284" s="59"/>
    </row>
    <row r="285" spans="4:21" x14ac:dyDescent="0.45">
      <c r="D285" s="22"/>
      <c r="E285" s="75"/>
      <c r="F285" s="59"/>
      <c r="G285" s="59"/>
      <c r="I285" s="75"/>
      <c r="K285" s="59"/>
      <c r="L285" s="22"/>
      <c r="N285" s="77"/>
      <c r="P285" s="22"/>
      <c r="Q285" s="75"/>
      <c r="R285" s="78"/>
      <c r="S285" s="59"/>
      <c r="T285" s="59"/>
      <c r="U285" s="59"/>
    </row>
    <row r="286" spans="4:21" x14ac:dyDescent="0.45">
      <c r="D286" s="22"/>
      <c r="E286" s="75"/>
      <c r="F286" s="59"/>
      <c r="G286" s="59"/>
      <c r="I286" s="75"/>
      <c r="K286" s="59"/>
      <c r="L286" s="22"/>
      <c r="N286" s="77"/>
      <c r="P286" s="22"/>
      <c r="Q286" s="75"/>
      <c r="R286" s="78"/>
      <c r="S286" s="59"/>
      <c r="T286" s="59"/>
      <c r="U286" s="59"/>
    </row>
    <row r="287" spans="4:21" x14ac:dyDescent="0.45">
      <c r="D287" s="22"/>
      <c r="E287" s="75"/>
      <c r="F287" s="59"/>
      <c r="G287" s="59"/>
      <c r="I287" s="75"/>
      <c r="K287" s="59"/>
      <c r="L287" s="22"/>
      <c r="N287" s="77"/>
      <c r="P287" s="22"/>
      <c r="Q287" s="75"/>
      <c r="R287" s="78"/>
      <c r="S287" s="59"/>
      <c r="T287" s="59"/>
      <c r="U287" s="59"/>
    </row>
    <row r="288" spans="4:21" x14ac:dyDescent="0.45">
      <c r="D288" s="22"/>
      <c r="E288" s="75"/>
      <c r="F288" s="59"/>
      <c r="G288" s="59"/>
      <c r="I288" s="75"/>
      <c r="K288" s="59"/>
      <c r="L288" s="22"/>
      <c r="N288" s="77"/>
      <c r="P288" s="22"/>
      <c r="Q288" s="75"/>
      <c r="R288" s="78"/>
      <c r="S288" s="59"/>
      <c r="T288" s="59"/>
      <c r="U288" s="59"/>
    </row>
    <row r="289" spans="4:21" x14ac:dyDescent="0.45">
      <c r="D289" s="22"/>
      <c r="E289" s="75"/>
      <c r="F289" s="59"/>
      <c r="G289" s="59"/>
      <c r="I289" s="75"/>
      <c r="K289" s="59"/>
      <c r="L289" s="22"/>
      <c r="N289" s="77"/>
      <c r="P289" s="22"/>
      <c r="Q289" s="75"/>
      <c r="R289" s="78"/>
      <c r="S289" s="59"/>
      <c r="T289" s="59"/>
      <c r="U289" s="59"/>
    </row>
    <row r="290" spans="4:21" x14ac:dyDescent="0.45">
      <c r="D290" s="22"/>
      <c r="E290" s="75"/>
      <c r="F290" s="59"/>
      <c r="G290" s="59"/>
      <c r="I290" s="75"/>
      <c r="K290" s="59"/>
      <c r="L290" s="22"/>
      <c r="N290" s="77"/>
      <c r="P290" s="22"/>
      <c r="Q290" s="75"/>
      <c r="R290" s="78"/>
      <c r="S290" s="59"/>
      <c r="T290" s="59"/>
      <c r="U290" s="59"/>
    </row>
    <row r="291" spans="4:21" x14ac:dyDescent="0.45">
      <c r="D291" s="22"/>
      <c r="E291" s="75"/>
      <c r="F291" s="59"/>
      <c r="G291" s="59"/>
      <c r="I291" s="75"/>
      <c r="K291" s="59"/>
      <c r="L291" s="22"/>
      <c r="N291" s="77"/>
      <c r="P291" s="22"/>
      <c r="Q291" s="75"/>
      <c r="R291" s="78"/>
      <c r="S291" s="59"/>
      <c r="T291" s="59"/>
      <c r="U291" s="59"/>
    </row>
    <row r="292" spans="4:21" x14ac:dyDescent="0.45">
      <c r="D292" s="22"/>
      <c r="E292" s="75"/>
      <c r="F292" s="59"/>
      <c r="G292" s="59"/>
      <c r="I292" s="75"/>
      <c r="K292" s="59"/>
      <c r="L292" s="22"/>
      <c r="N292" s="77"/>
      <c r="P292" s="22"/>
      <c r="Q292" s="75"/>
      <c r="R292" s="78"/>
      <c r="S292" s="59"/>
      <c r="T292" s="59"/>
      <c r="U292" s="59"/>
    </row>
    <row r="293" spans="4:21" x14ac:dyDescent="0.45">
      <c r="D293" s="22"/>
      <c r="E293" s="75"/>
      <c r="F293" s="59"/>
      <c r="G293" s="59"/>
      <c r="I293" s="75"/>
      <c r="K293" s="59"/>
      <c r="L293" s="22"/>
      <c r="N293" s="77"/>
      <c r="P293" s="22"/>
      <c r="Q293" s="75"/>
      <c r="R293" s="78"/>
      <c r="S293" s="59"/>
      <c r="T293" s="59"/>
      <c r="U293" s="59"/>
    </row>
    <row r="294" spans="4:21" x14ac:dyDescent="0.45">
      <c r="D294" s="22"/>
      <c r="E294" s="75"/>
      <c r="F294" s="59"/>
      <c r="G294" s="59"/>
      <c r="I294" s="75"/>
      <c r="K294" s="59"/>
      <c r="L294" s="22"/>
      <c r="N294" s="77"/>
      <c r="P294" s="22"/>
      <c r="Q294" s="75"/>
      <c r="R294" s="78"/>
      <c r="S294" s="59"/>
      <c r="T294" s="59"/>
      <c r="U294" s="59"/>
    </row>
    <row r="295" spans="4:21" x14ac:dyDescent="0.45">
      <c r="D295" s="22"/>
      <c r="E295" s="75"/>
      <c r="F295" s="59"/>
      <c r="G295" s="59"/>
      <c r="I295" s="75"/>
      <c r="K295" s="59"/>
      <c r="L295" s="22"/>
      <c r="N295" s="77"/>
      <c r="P295" s="22"/>
      <c r="Q295" s="75"/>
      <c r="R295" s="78"/>
      <c r="S295" s="59"/>
      <c r="T295" s="59"/>
      <c r="U295" s="59"/>
    </row>
    <row r="296" spans="4:21" x14ac:dyDescent="0.45">
      <c r="D296" s="22"/>
      <c r="E296" s="75"/>
      <c r="F296" s="59"/>
      <c r="G296" s="59"/>
      <c r="I296" s="75"/>
      <c r="K296" s="59"/>
      <c r="L296" s="22"/>
      <c r="N296" s="77"/>
      <c r="P296" s="22"/>
      <c r="Q296" s="75"/>
      <c r="R296" s="78"/>
      <c r="S296" s="59"/>
      <c r="T296" s="59"/>
      <c r="U296" s="59"/>
    </row>
    <row r="297" spans="4:21" x14ac:dyDescent="0.45">
      <c r="D297" s="22"/>
      <c r="E297" s="75"/>
      <c r="F297" s="59"/>
      <c r="G297" s="59"/>
      <c r="I297" s="75"/>
      <c r="K297" s="59"/>
      <c r="L297" s="22"/>
      <c r="N297" s="77"/>
      <c r="P297" s="22"/>
      <c r="Q297" s="75"/>
      <c r="R297" s="78"/>
      <c r="S297" s="59"/>
      <c r="T297" s="59"/>
      <c r="U297" s="59"/>
    </row>
    <row r="298" spans="4:21" x14ac:dyDescent="0.45">
      <c r="D298" s="22"/>
      <c r="E298" s="75"/>
      <c r="F298" s="59"/>
      <c r="G298" s="59"/>
      <c r="I298" s="75"/>
      <c r="K298" s="59"/>
      <c r="L298" s="22"/>
      <c r="N298" s="77"/>
      <c r="P298" s="22"/>
      <c r="Q298" s="75"/>
      <c r="R298" s="78"/>
      <c r="S298" s="59"/>
      <c r="T298" s="59"/>
      <c r="U298" s="59"/>
    </row>
    <row r="299" spans="4:21" x14ac:dyDescent="0.45">
      <c r="D299" s="22"/>
      <c r="E299" s="75"/>
      <c r="F299" s="59"/>
      <c r="G299" s="59"/>
      <c r="I299" s="75"/>
      <c r="K299" s="59"/>
      <c r="L299" s="22"/>
      <c r="N299" s="77"/>
      <c r="P299" s="22"/>
      <c r="Q299" s="75"/>
      <c r="R299" s="78"/>
      <c r="S299" s="59"/>
      <c r="T299" s="59"/>
      <c r="U299" s="59"/>
    </row>
    <row r="300" spans="4:21" x14ac:dyDescent="0.45">
      <c r="D300" s="22"/>
      <c r="E300" s="75"/>
      <c r="F300" s="59"/>
      <c r="G300" s="59"/>
      <c r="I300" s="75"/>
      <c r="K300" s="59"/>
      <c r="L300" s="22"/>
      <c r="N300" s="77"/>
      <c r="P300" s="22"/>
      <c r="Q300" s="75"/>
      <c r="R300" s="78"/>
      <c r="S300" s="59"/>
      <c r="T300" s="59"/>
      <c r="U300" s="59"/>
    </row>
    <row r="301" spans="4:21" x14ac:dyDescent="0.45">
      <c r="D301" s="22"/>
      <c r="E301" s="75"/>
      <c r="F301" s="59"/>
      <c r="G301" s="59"/>
      <c r="I301" s="75"/>
      <c r="K301" s="59"/>
      <c r="L301" s="22"/>
      <c r="N301" s="77"/>
      <c r="P301" s="22"/>
      <c r="Q301" s="75"/>
      <c r="R301" s="78"/>
      <c r="S301" s="59"/>
      <c r="T301" s="59"/>
      <c r="U301" s="59"/>
    </row>
    <row r="302" spans="4:21" x14ac:dyDescent="0.45">
      <c r="D302" s="22"/>
      <c r="E302" s="75"/>
      <c r="F302" s="59"/>
      <c r="G302" s="59"/>
      <c r="I302" s="75"/>
      <c r="K302" s="59"/>
      <c r="L302" s="22"/>
      <c r="N302" s="77"/>
      <c r="P302" s="22"/>
      <c r="Q302" s="75"/>
      <c r="R302" s="78"/>
      <c r="S302" s="59"/>
      <c r="T302" s="59"/>
      <c r="U302" s="59"/>
    </row>
    <row r="303" spans="4:21" x14ac:dyDescent="0.45">
      <c r="D303" s="22"/>
      <c r="E303" s="75"/>
      <c r="F303" s="59"/>
      <c r="G303" s="59"/>
      <c r="I303" s="75"/>
      <c r="K303" s="59"/>
      <c r="L303" s="22"/>
      <c r="N303" s="77"/>
      <c r="P303" s="22"/>
      <c r="Q303" s="75"/>
      <c r="R303" s="78"/>
      <c r="S303" s="59"/>
      <c r="T303" s="59"/>
      <c r="U303" s="59"/>
    </row>
    <row r="304" spans="4:21" x14ac:dyDescent="0.45">
      <c r="D304" s="22"/>
      <c r="E304" s="75"/>
      <c r="F304" s="59"/>
      <c r="G304" s="59"/>
      <c r="I304" s="75"/>
      <c r="K304" s="59"/>
      <c r="L304" s="22"/>
      <c r="N304" s="77"/>
      <c r="P304" s="22"/>
      <c r="Q304" s="75"/>
      <c r="R304" s="78"/>
      <c r="S304" s="59"/>
      <c r="T304" s="59"/>
      <c r="U304" s="59"/>
    </row>
    <row r="305" spans="4:21" x14ac:dyDescent="0.45">
      <c r="D305" s="22"/>
      <c r="E305" s="75"/>
      <c r="F305" s="59"/>
      <c r="G305" s="59"/>
      <c r="I305" s="75"/>
      <c r="K305" s="59"/>
      <c r="L305" s="22"/>
      <c r="N305" s="77"/>
      <c r="P305" s="22"/>
      <c r="Q305" s="75"/>
      <c r="R305" s="78"/>
      <c r="S305" s="59"/>
      <c r="T305" s="59"/>
      <c r="U305" s="59"/>
    </row>
    <row r="306" spans="4:21" x14ac:dyDescent="0.45">
      <c r="D306" s="22"/>
      <c r="E306" s="75"/>
      <c r="F306" s="59"/>
      <c r="G306" s="59"/>
      <c r="I306" s="75"/>
      <c r="K306" s="59"/>
      <c r="L306" s="22"/>
      <c r="N306" s="77"/>
      <c r="P306" s="22"/>
      <c r="Q306" s="75"/>
      <c r="R306" s="78"/>
      <c r="S306" s="59"/>
      <c r="T306" s="59"/>
      <c r="U306" s="59"/>
    </row>
    <row r="307" spans="4:21" x14ac:dyDescent="0.45">
      <c r="D307" s="22"/>
      <c r="E307" s="75"/>
      <c r="F307" s="59"/>
      <c r="G307" s="59"/>
      <c r="I307" s="75"/>
      <c r="K307" s="59"/>
      <c r="L307" s="22"/>
      <c r="N307" s="77"/>
      <c r="P307" s="22"/>
      <c r="Q307" s="75"/>
      <c r="R307" s="78"/>
      <c r="S307" s="59"/>
      <c r="T307" s="59"/>
      <c r="U307" s="59"/>
    </row>
    <row r="308" spans="4:21" x14ac:dyDescent="0.45">
      <c r="D308" s="22"/>
      <c r="E308" s="75"/>
      <c r="F308" s="59"/>
      <c r="G308" s="59"/>
      <c r="I308" s="75"/>
      <c r="K308" s="59"/>
      <c r="L308" s="22"/>
      <c r="N308" s="77"/>
      <c r="P308" s="22"/>
      <c r="Q308" s="75"/>
      <c r="R308" s="78"/>
      <c r="S308" s="59"/>
      <c r="T308" s="59"/>
      <c r="U308" s="59"/>
    </row>
    <row r="309" spans="4:21" x14ac:dyDescent="0.45">
      <c r="D309" s="22"/>
      <c r="E309" s="75"/>
      <c r="F309" s="59"/>
      <c r="G309" s="59"/>
      <c r="I309" s="75"/>
      <c r="K309" s="59"/>
      <c r="L309" s="22"/>
      <c r="N309" s="77"/>
      <c r="P309" s="22"/>
      <c r="Q309" s="75"/>
      <c r="R309" s="78"/>
      <c r="S309" s="59"/>
      <c r="T309" s="59"/>
      <c r="U309" s="59"/>
    </row>
    <row r="310" spans="4:21" x14ac:dyDescent="0.45">
      <c r="D310" s="22"/>
      <c r="E310" s="75"/>
      <c r="F310" s="59"/>
      <c r="G310" s="59"/>
      <c r="I310" s="75"/>
      <c r="K310" s="59"/>
      <c r="L310" s="22"/>
      <c r="N310" s="77"/>
      <c r="P310" s="22"/>
      <c r="Q310" s="75"/>
      <c r="R310" s="78"/>
      <c r="S310" s="59"/>
      <c r="T310" s="59"/>
      <c r="U310" s="59"/>
    </row>
    <row r="311" spans="4:21" x14ac:dyDescent="0.45">
      <c r="D311" s="22"/>
      <c r="E311" s="75"/>
      <c r="F311" s="59"/>
      <c r="G311" s="59"/>
      <c r="I311" s="75"/>
      <c r="K311" s="59"/>
      <c r="L311" s="22"/>
      <c r="N311" s="77"/>
      <c r="P311" s="22"/>
      <c r="Q311" s="75"/>
      <c r="R311" s="78"/>
      <c r="S311" s="59"/>
      <c r="T311" s="59"/>
      <c r="U311" s="59"/>
    </row>
    <row r="312" spans="4:21" x14ac:dyDescent="0.45">
      <c r="D312" s="22"/>
      <c r="E312" s="75"/>
      <c r="F312" s="59"/>
      <c r="G312" s="59"/>
      <c r="I312" s="75"/>
      <c r="K312" s="59"/>
      <c r="L312" s="22"/>
      <c r="N312" s="77"/>
      <c r="P312" s="22"/>
      <c r="Q312" s="75"/>
      <c r="R312" s="78"/>
      <c r="S312" s="59"/>
      <c r="T312" s="59"/>
      <c r="U312" s="59"/>
    </row>
    <row r="313" spans="4:21" x14ac:dyDescent="0.45">
      <c r="D313" s="22"/>
      <c r="E313" s="75"/>
      <c r="F313" s="59"/>
      <c r="G313" s="59"/>
      <c r="I313" s="75"/>
      <c r="K313" s="59"/>
      <c r="L313" s="22"/>
      <c r="N313" s="77"/>
      <c r="P313" s="22"/>
      <c r="Q313" s="75"/>
      <c r="R313" s="78"/>
      <c r="S313" s="59"/>
      <c r="T313" s="59"/>
      <c r="U313" s="59"/>
    </row>
    <row r="314" spans="4:21" x14ac:dyDescent="0.45">
      <c r="D314" s="22"/>
      <c r="E314" s="75"/>
      <c r="F314" s="59"/>
      <c r="G314" s="59"/>
      <c r="I314" s="75"/>
      <c r="K314" s="59"/>
      <c r="L314" s="22"/>
      <c r="N314" s="77"/>
      <c r="P314" s="22"/>
      <c r="Q314" s="75"/>
      <c r="R314" s="78"/>
      <c r="S314" s="59"/>
      <c r="T314" s="59"/>
      <c r="U314" s="59"/>
    </row>
    <row r="315" spans="4:21" x14ac:dyDescent="0.45">
      <c r="D315" s="22"/>
      <c r="E315" s="75"/>
      <c r="F315" s="59"/>
      <c r="G315" s="59"/>
      <c r="I315" s="75"/>
      <c r="K315" s="59"/>
      <c r="L315" s="22"/>
      <c r="N315" s="77"/>
      <c r="P315" s="22"/>
      <c r="Q315" s="75"/>
      <c r="R315" s="78"/>
      <c r="S315" s="59"/>
      <c r="T315" s="59"/>
      <c r="U315" s="59"/>
    </row>
    <row r="316" spans="4:21" x14ac:dyDescent="0.45">
      <c r="D316" s="22"/>
      <c r="E316" s="75"/>
      <c r="F316" s="59"/>
      <c r="G316" s="59"/>
      <c r="I316" s="75"/>
      <c r="K316" s="59"/>
      <c r="L316" s="22"/>
      <c r="N316" s="77"/>
      <c r="P316" s="22"/>
      <c r="Q316" s="75"/>
      <c r="R316" s="78"/>
      <c r="S316" s="59"/>
      <c r="T316" s="59"/>
      <c r="U316" s="59"/>
    </row>
    <row r="317" spans="4:21" x14ac:dyDescent="0.45">
      <c r="D317" s="22"/>
      <c r="E317" s="75"/>
      <c r="F317" s="59"/>
      <c r="G317" s="59"/>
      <c r="I317" s="75"/>
      <c r="K317" s="59"/>
      <c r="L317" s="22"/>
      <c r="N317" s="77"/>
      <c r="P317" s="22"/>
      <c r="Q317" s="75"/>
      <c r="R317" s="78"/>
      <c r="S317" s="59"/>
      <c r="T317" s="59"/>
      <c r="U317" s="59"/>
    </row>
    <row r="318" spans="4:21" x14ac:dyDescent="0.45">
      <c r="D318" s="22"/>
      <c r="E318" s="75"/>
      <c r="F318" s="59"/>
      <c r="G318" s="59"/>
      <c r="I318" s="75"/>
      <c r="K318" s="59"/>
      <c r="L318" s="22"/>
      <c r="N318" s="77"/>
      <c r="P318" s="22"/>
      <c r="Q318" s="75"/>
      <c r="R318" s="78"/>
      <c r="S318" s="59"/>
      <c r="T318" s="59"/>
      <c r="U318" s="59"/>
    </row>
    <row r="319" spans="4:21" x14ac:dyDescent="0.45">
      <c r="D319" s="22"/>
      <c r="E319" s="75"/>
      <c r="F319" s="59"/>
      <c r="G319" s="59"/>
      <c r="I319" s="75"/>
      <c r="K319" s="59"/>
      <c r="L319" s="22"/>
      <c r="N319" s="77"/>
      <c r="P319" s="22"/>
      <c r="Q319" s="75"/>
      <c r="R319" s="78"/>
      <c r="S319" s="59"/>
      <c r="T319" s="59"/>
      <c r="U319" s="59"/>
    </row>
    <row r="320" spans="4:21" x14ac:dyDescent="0.45">
      <c r="D320" s="22"/>
      <c r="E320" s="75"/>
      <c r="F320" s="59"/>
      <c r="G320" s="59"/>
      <c r="I320" s="75"/>
      <c r="K320" s="59"/>
      <c r="L320" s="22"/>
      <c r="N320" s="77"/>
      <c r="P320" s="22"/>
      <c r="Q320" s="75"/>
      <c r="R320" s="78"/>
      <c r="S320" s="59"/>
      <c r="T320" s="59"/>
      <c r="U320" s="59"/>
    </row>
    <row r="321" spans="4:21" x14ac:dyDescent="0.45">
      <c r="D321" s="22"/>
      <c r="E321" s="75"/>
      <c r="F321" s="59"/>
      <c r="G321" s="59"/>
      <c r="I321" s="75"/>
      <c r="K321" s="59"/>
      <c r="L321" s="22"/>
      <c r="N321" s="77"/>
      <c r="P321" s="22"/>
      <c r="Q321" s="75"/>
      <c r="R321" s="78"/>
      <c r="S321" s="59"/>
      <c r="T321" s="59"/>
      <c r="U321" s="59"/>
    </row>
    <row r="322" spans="4:21" x14ac:dyDescent="0.45">
      <c r="D322" s="22"/>
      <c r="E322" s="75"/>
      <c r="F322" s="59"/>
      <c r="G322" s="59"/>
      <c r="I322" s="75"/>
      <c r="K322" s="59"/>
      <c r="L322" s="22"/>
      <c r="N322" s="77"/>
      <c r="P322" s="22"/>
      <c r="Q322" s="75"/>
      <c r="R322" s="78"/>
      <c r="S322" s="59"/>
      <c r="T322" s="59"/>
      <c r="U322" s="59"/>
    </row>
    <row r="323" spans="4:21" x14ac:dyDescent="0.45">
      <c r="D323" s="22"/>
      <c r="E323" s="75"/>
      <c r="F323" s="59"/>
      <c r="G323" s="59"/>
      <c r="I323" s="75"/>
      <c r="K323" s="59"/>
      <c r="L323" s="22"/>
      <c r="N323" s="77"/>
      <c r="P323" s="22"/>
      <c r="Q323" s="75"/>
      <c r="R323" s="78"/>
      <c r="S323" s="59"/>
      <c r="T323" s="59"/>
      <c r="U323" s="59"/>
    </row>
    <row r="324" spans="4:21" x14ac:dyDescent="0.45">
      <c r="D324" s="22"/>
      <c r="E324" s="75"/>
      <c r="F324" s="59"/>
      <c r="G324" s="59"/>
      <c r="I324" s="75"/>
      <c r="K324" s="59"/>
      <c r="L324" s="22"/>
      <c r="N324" s="77"/>
      <c r="P324" s="22"/>
      <c r="Q324" s="75"/>
      <c r="R324" s="78"/>
      <c r="S324" s="59"/>
      <c r="T324" s="59"/>
      <c r="U324" s="59"/>
    </row>
    <row r="325" spans="4:21" x14ac:dyDescent="0.45">
      <c r="D325" s="22"/>
      <c r="E325" s="75"/>
      <c r="F325" s="59"/>
      <c r="G325" s="59"/>
      <c r="I325" s="75"/>
      <c r="K325" s="59"/>
      <c r="L325" s="22"/>
      <c r="N325" s="77"/>
      <c r="P325" s="22"/>
      <c r="Q325" s="75"/>
      <c r="R325" s="78"/>
      <c r="S325" s="59"/>
      <c r="T325" s="59"/>
      <c r="U325" s="59"/>
    </row>
    <row r="326" spans="4:21" x14ac:dyDescent="0.45">
      <c r="D326" s="22"/>
      <c r="E326" s="75"/>
      <c r="F326" s="59"/>
      <c r="G326" s="59"/>
      <c r="I326" s="75"/>
      <c r="K326" s="59"/>
      <c r="L326" s="22"/>
      <c r="N326" s="77"/>
      <c r="P326" s="22"/>
      <c r="Q326" s="75"/>
      <c r="R326" s="78"/>
      <c r="S326" s="59"/>
      <c r="T326" s="59"/>
      <c r="U326" s="59"/>
    </row>
    <row r="327" spans="4:21" x14ac:dyDescent="0.45">
      <c r="D327" s="22"/>
      <c r="E327" s="75"/>
      <c r="F327" s="59"/>
      <c r="G327" s="59"/>
      <c r="I327" s="75"/>
      <c r="K327" s="59"/>
      <c r="L327" s="22"/>
      <c r="N327" s="77"/>
      <c r="P327" s="22"/>
      <c r="Q327" s="75"/>
      <c r="R327" s="78"/>
      <c r="S327" s="59"/>
      <c r="T327" s="59"/>
      <c r="U327" s="59"/>
    </row>
    <row r="328" spans="4:21" x14ac:dyDescent="0.45">
      <c r="D328" s="22"/>
      <c r="E328" s="75"/>
      <c r="F328" s="59"/>
      <c r="G328" s="59"/>
      <c r="I328" s="75"/>
      <c r="K328" s="59"/>
      <c r="L328" s="22"/>
      <c r="N328" s="77"/>
      <c r="P328" s="22"/>
      <c r="Q328" s="75"/>
      <c r="R328" s="78"/>
      <c r="S328" s="59"/>
      <c r="T328" s="59"/>
      <c r="U328" s="59"/>
    </row>
    <row r="329" spans="4:21" x14ac:dyDescent="0.45">
      <c r="D329" s="22"/>
      <c r="E329" s="75"/>
      <c r="F329" s="59"/>
      <c r="G329" s="59"/>
      <c r="I329" s="75"/>
      <c r="K329" s="59"/>
      <c r="L329" s="22"/>
      <c r="N329" s="77"/>
      <c r="P329" s="22"/>
      <c r="Q329" s="75"/>
      <c r="R329" s="78"/>
      <c r="S329" s="59"/>
      <c r="T329" s="59"/>
      <c r="U329" s="59"/>
    </row>
    <row r="330" spans="4:21" x14ac:dyDescent="0.45">
      <c r="D330" s="22"/>
      <c r="E330" s="75"/>
      <c r="F330" s="59"/>
      <c r="G330" s="59"/>
      <c r="I330" s="75"/>
      <c r="K330" s="59"/>
      <c r="L330" s="22"/>
      <c r="N330" s="77"/>
      <c r="P330" s="22"/>
      <c r="Q330" s="75"/>
      <c r="R330" s="78"/>
      <c r="S330" s="59"/>
      <c r="T330" s="59"/>
      <c r="U330" s="59"/>
    </row>
    <row r="331" spans="4:21" x14ac:dyDescent="0.45">
      <c r="D331" s="22"/>
      <c r="E331" s="75"/>
      <c r="F331" s="59"/>
      <c r="G331" s="59"/>
      <c r="I331" s="75"/>
      <c r="K331" s="59"/>
      <c r="L331" s="22"/>
      <c r="N331" s="77"/>
      <c r="P331" s="22"/>
      <c r="Q331" s="75"/>
      <c r="R331" s="78"/>
      <c r="S331" s="59"/>
      <c r="T331" s="59"/>
      <c r="U331" s="59"/>
    </row>
    <row r="332" spans="4:21" x14ac:dyDescent="0.45">
      <c r="D332" s="22"/>
      <c r="E332" s="75"/>
      <c r="F332" s="59"/>
      <c r="G332" s="59"/>
      <c r="I332" s="75"/>
      <c r="K332" s="59"/>
      <c r="L332" s="22"/>
      <c r="N332" s="77"/>
      <c r="P332" s="22"/>
      <c r="Q332" s="75"/>
      <c r="R332" s="78"/>
      <c r="S332" s="59"/>
      <c r="T332" s="59"/>
      <c r="U332" s="59"/>
    </row>
    <row r="333" spans="4:21" x14ac:dyDescent="0.45">
      <c r="D333" s="22"/>
      <c r="E333" s="75"/>
      <c r="F333" s="59"/>
      <c r="G333" s="59"/>
      <c r="I333" s="75"/>
      <c r="K333" s="59"/>
      <c r="L333" s="22"/>
      <c r="N333" s="77"/>
      <c r="P333" s="22"/>
      <c r="Q333" s="75"/>
      <c r="R333" s="78"/>
      <c r="S333" s="59"/>
      <c r="T333" s="59"/>
      <c r="U333" s="59"/>
    </row>
    <row r="334" spans="4:21" x14ac:dyDescent="0.45">
      <c r="D334" s="22"/>
      <c r="E334" s="75"/>
      <c r="F334" s="59"/>
      <c r="G334" s="59"/>
      <c r="I334" s="75"/>
      <c r="K334" s="59"/>
      <c r="L334" s="22"/>
      <c r="N334" s="77"/>
      <c r="P334" s="22"/>
      <c r="Q334" s="75"/>
      <c r="R334" s="78"/>
      <c r="S334" s="59"/>
      <c r="T334" s="59"/>
      <c r="U334" s="59"/>
    </row>
    <row r="335" spans="4:21" x14ac:dyDescent="0.45">
      <c r="D335" s="22"/>
      <c r="E335" s="75"/>
      <c r="F335" s="59"/>
      <c r="G335" s="59"/>
      <c r="I335" s="75"/>
      <c r="K335" s="59"/>
      <c r="L335" s="22"/>
      <c r="N335" s="77"/>
      <c r="P335" s="22"/>
      <c r="Q335" s="75"/>
      <c r="R335" s="78"/>
      <c r="S335" s="59"/>
      <c r="T335" s="59"/>
      <c r="U335" s="59"/>
    </row>
    <row r="336" spans="4:21" x14ac:dyDescent="0.45">
      <c r="D336" s="22"/>
      <c r="E336" s="75"/>
      <c r="F336" s="59"/>
      <c r="G336" s="59"/>
      <c r="I336" s="75"/>
      <c r="K336" s="59"/>
      <c r="L336" s="22"/>
      <c r="N336" s="77"/>
      <c r="P336" s="22"/>
      <c r="Q336" s="75"/>
      <c r="R336" s="78"/>
      <c r="S336" s="59"/>
      <c r="T336" s="59"/>
      <c r="U336" s="59"/>
    </row>
    <row r="337" spans="4:21" x14ac:dyDescent="0.45">
      <c r="D337" s="22"/>
      <c r="E337" s="75"/>
      <c r="F337" s="59"/>
      <c r="G337" s="59"/>
      <c r="I337" s="75"/>
      <c r="K337" s="59"/>
      <c r="L337" s="22"/>
      <c r="N337" s="77"/>
      <c r="P337" s="22"/>
      <c r="Q337" s="75"/>
      <c r="R337" s="78"/>
      <c r="S337" s="59"/>
      <c r="T337" s="59"/>
      <c r="U337" s="59"/>
    </row>
    <row r="338" spans="4:21" x14ac:dyDescent="0.45">
      <c r="D338" s="22"/>
      <c r="E338" s="75"/>
      <c r="F338" s="59"/>
      <c r="G338" s="59"/>
      <c r="I338" s="75"/>
      <c r="K338" s="59"/>
      <c r="L338" s="22"/>
      <c r="N338" s="77"/>
      <c r="P338" s="22"/>
      <c r="Q338" s="75"/>
      <c r="R338" s="78"/>
      <c r="S338" s="59"/>
      <c r="T338" s="59"/>
      <c r="U338" s="59"/>
    </row>
    <row r="339" spans="4:21" x14ac:dyDescent="0.45">
      <c r="D339" s="22"/>
      <c r="E339" s="75"/>
      <c r="F339" s="59"/>
      <c r="G339" s="59"/>
      <c r="I339" s="75"/>
      <c r="K339" s="59"/>
      <c r="L339" s="22"/>
      <c r="N339" s="77"/>
      <c r="P339" s="22"/>
      <c r="Q339" s="75"/>
      <c r="R339" s="78"/>
      <c r="S339" s="59"/>
      <c r="T339" s="59"/>
      <c r="U339" s="59"/>
    </row>
    <row r="340" spans="4:21" x14ac:dyDescent="0.45">
      <c r="D340" s="22"/>
      <c r="E340" s="75"/>
      <c r="F340" s="59"/>
      <c r="G340" s="59"/>
      <c r="I340" s="75"/>
      <c r="K340" s="59"/>
      <c r="L340" s="22"/>
      <c r="N340" s="77"/>
      <c r="P340" s="22"/>
      <c r="Q340" s="75"/>
      <c r="R340" s="78"/>
      <c r="S340" s="59"/>
      <c r="T340" s="59"/>
      <c r="U340" s="59"/>
    </row>
    <row r="341" spans="4:21" x14ac:dyDescent="0.45">
      <c r="D341" s="22"/>
      <c r="E341" s="75"/>
      <c r="F341" s="59"/>
      <c r="G341" s="59"/>
      <c r="I341" s="75"/>
      <c r="K341" s="59"/>
      <c r="L341" s="22"/>
      <c r="N341" s="77"/>
      <c r="P341" s="22"/>
      <c r="Q341" s="75"/>
      <c r="R341" s="78"/>
      <c r="S341" s="59"/>
      <c r="T341" s="59"/>
      <c r="U341" s="59"/>
    </row>
    <row r="342" spans="4:21" x14ac:dyDescent="0.45">
      <c r="D342" s="22"/>
      <c r="E342" s="75"/>
      <c r="F342" s="59"/>
      <c r="G342" s="59"/>
      <c r="I342" s="75"/>
      <c r="K342" s="59"/>
      <c r="L342" s="22"/>
      <c r="N342" s="77"/>
      <c r="P342" s="22"/>
      <c r="Q342" s="75"/>
      <c r="R342" s="78"/>
      <c r="S342" s="59"/>
      <c r="T342" s="59"/>
      <c r="U342" s="59"/>
    </row>
    <row r="343" spans="4:21" x14ac:dyDescent="0.45">
      <c r="D343" s="22"/>
      <c r="E343" s="75"/>
      <c r="F343" s="59"/>
      <c r="G343" s="59"/>
      <c r="I343" s="75"/>
      <c r="K343" s="59"/>
      <c r="L343" s="22"/>
      <c r="N343" s="77"/>
      <c r="P343" s="22"/>
      <c r="Q343" s="75"/>
      <c r="R343" s="78"/>
      <c r="S343" s="59"/>
      <c r="T343" s="59"/>
      <c r="U343" s="59"/>
    </row>
    <row r="344" spans="4:21" x14ac:dyDescent="0.45">
      <c r="D344" s="22"/>
      <c r="E344" s="75"/>
      <c r="F344" s="59"/>
      <c r="G344" s="59"/>
      <c r="I344" s="75"/>
      <c r="K344" s="59"/>
      <c r="L344" s="22"/>
      <c r="N344" s="77"/>
      <c r="P344" s="22"/>
      <c r="Q344" s="75"/>
      <c r="R344" s="78"/>
      <c r="S344" s="59"/>
      <c r="T344" s="59"/>
      <c r="U344" s="59"/>
    </row>
    <row r="345" spans="4:21" x14ac:dyDescent="0.45">
      <c r="D345" s="22"/>
      <c r="E345" s="75"/>
      <c r="F345" s="59"/>
      <c r="G345" s="59"/>
      <c r="I345" s="75"/>
      <c r="K345" s="59"/>
      <c r="L345" s="22"/>
      <c r="N345" s="77"/>
      <c r="P345" s="22"/>
      <c r="Q345" s="75"/>
      <c r="R345" s="78"/>
      <c r="S345" s="59"/>
      <c r="T345" s="59"/>
      <c r="U345" s="59"/>
    </row>
    <row r="346" spans="4:21" x14ac:dyDescent="0.45">
      <c r="D346" s="22"/>
      <c r="E346" s="75"/>
      <c r="F346" s="59"/>
      <c r="G346" s="59"/>
      <c r="I346" s="75"/>
      <c r="K346" s="59"/>
      <c r="L346" s="22"/>
      <c r="N346" s="77"/>
      <c r="P346" s="22"/>
      <c r="Q346" s="75"/>
      <c r="R346" s="78"/>
      <c r="S346" s="59"/>
      <c r="T346" s="59"/>
      <c r="U346" s="59"/>
    </row>
    <row r="347" spans="4:21" x14ac:dyDescent="0.45">
      <c r="D347" s="22"/>
      <c r="E347" s="75"/>
      <c r="F347" s="59"/>
      <c r="G347" s="59"/>
      <c r="I347" s="75"/>
      <c r="K347" s="59"/>
      <c r="L347" s="22"/>
      <c r="N347" s="77"/>
      <c r="P347" s="22"/>
      <c r="Q347" s="75"/>
      <c r="R347" s="78"/>
      <c r="S347" s="59"/>
      <c r="T347" s="59"/>
      <c r="U347" s="59"/>
    </row>
    <row r="348" spans="4:21" x14ac:dyDescent="0.45">
      <c r="D348" s="22"/>
      <c r="E348" s="75"/>
      <c r="F348" s="59"/>
      <c r="G348" s="59"/>
      <c r="I348" s="75"/>
      <c r="K348" s="59"/>
      <c r="L348" s="22"/>
      <c r="N348" s="77"/>
      <c r="P348" s="22"/>
      <c r="Q348" s="75"/>
      <c r="R348" s="78"/>
      <c r="S348" s="59"/>
      <c r="T348" s="59"/>
      <c r="U348" s="59"/>
    </row>
    <row r="349" spans="4:21" x14ac:dyDescent="0.45">
      <c r="D349" s="22"/>
      <c r="E349" s="75"/>
      <c r="F349" s="59"/>
      <c r="G349" s="59"/>
      <c r="I349" s="75"/>
      <c r="K349" s="59"/>
      <c r="L349" s="22"/>
      <c r="N349" s="77"/>
      <c r="P349" s="22"/>
      <c r="Q349" s="75"/>
      <c r="R349" s="78"/>
      <c r="S349" s="59"/>
      <c r="T349" s="59"/>
      <c r="U349" s="59"/>
    </row>
    <row r="350" spans="4:21" x14ac:dyDescent="0.45">
      <c r="D350" s="22"/>
      <c r="E350" s="75"/>
      <c r="F350" s="59"/>
      <c r="G350" s="59"/>
      <c r="I350" s="75"/>
      <c r="K350" s="59"/>
      <c r="L350" s="22"/>
      <c r="N350" s="77"/>
      <c r="P350" s="22"/>
      <c r="Q350" s="75"/>
      <c r="R350" s="78"/>
      <c r="S350" s="59"/>
      <c r="T350" s="59"/>
      <c r="U350" s="59"/>
    </row>
    <row r="351" spans="4:21" x14ac:dyDescent="0.45">
      <c r="D351" s="22"/>
      <c r="E351" s="75"/>
      <c r="F351" s="59"/>
      <c r="G351" s="59"/>
      <c r="I351" s="75"/>
      <c r="K351" s="59"/>
      <c r="L351" s="22"/>
      <c r="N351" s="77"/>
      <c r="P351" s="22"/>
      <c r="Q351" s="75"/>
      <c r="R351" s="78"/>
      <c r="S351" s="59"/>
      <c r="T351" s="59"/>
      <c r="U351" s="59"/>
    </row>
    <row r="352" spans="4:21" x14ac:dyDescent="0.45">
      <c r="D352" s="22"/>
      <c r="E352" s="75"/>
      <c r="F352" s="59"/>
      <c r="G352" s="59"/>
      <c r="I352" s="75"/>
      <c r="K352" s="59"/>
      <c r="L352" s="22"/>
      <c r="N352" s="77"/>
      <c r="P352" s="22"/>
      <c r="Q352" s="75"/>
      <c r="R352" s="78"/>
      <c r="S352" s="59"/>
      <c r="T352" s="59"/>
      <c r="U352" s="59"/>
    </row>
    <row r="353" spans="4:21" x14ac:dyDescent="0.45">
      <c r="D353" s="22"/>
      <c r="E353" s="75"/>
      <c r="F353" s="59"/>
      <c r="G353" s="59"/>
      <c r="I353" s="75"/>
      <c r="K353" s="59"/>
      <c r="L353" s="22"/>
      <c r="N353" s="77"/>
      <c r="P353" s="22"/>
      <c r="Q353" s="75"/>
      <c r="R353" s="78"/>
      <c r="S353" s="59"/>
      <c r="T353" s="59"/>
      <c r="U353" s="59"/>
    </row>
    <row r="354" spans="4:21" x14ac:dyDescent="0.45">
      <c r="D354" s="22"/>
      <c r="E354" s="75"/>
      <c r="F354" s="59"/>
      <c r="G354" s="59"/>
      <c r="I354" s="75"/>
      <c r="K354" s="59"/>
      <c r="L354" s="22"/>
      <c r="N354" s="77"/>
      <c r="P354" s="22"/>
      <c r="Q354" s="75"/>
      <c r="R354" s="78"/>
      <c r="S354" s="59"/>
      <c r="T354" s="59"/>
      <c r="U354" s="59"/>
    </row>
    <row r="355" spans="4:21" x14ac:dyDescent="0.45">
      <c r="D355" s="22"/>
      <c r="E355" s="75"/>
      <c r="F355" s="59"/>
      <c r="G355" s="59"/>
      <c r="I355" s="75"/>
      <c r="K355" s="59"/>
      <c r="L355" s="22"/>
      <c r="N355" s="77"/>
      <c r="P355" s="22"/>
      <c r="Q355" s="75"/>
      <c r="R355" s="78"/>
      <c r="S355" s="59"/>
      <c r="T355" s="59"/>
      <c r="U355" s="59"/>
    </row>
    <row r="356" spans="4:21" x14ac:dyDescent="0.45">
      <c r="D356" s="22"/>
      <c r="E356" s="75"/>
      <c r="F356" s="59"/>
      <c r="G356" s="59"/>
      <c r="I356" s="75"/>
      <c r="K356" s="59"/>
      <c r="L356" s="22"/>
      <c r="N356" s="77"/>
      <c r="P356" s="22"/>
      <c r="Q356" s="75"/>
      <c r="R356" s="78"/>
      <c r="S356" s="59"/>
      <c r="T356" s="59"/>
      <c r="U356" s="59"/>
    </row>
    <row r="357" spans="4:21" x14ac:dyDescent="0.45">
      <c r="D357" s="22"/>
      <c r="E357" s="75"/>
      <c r="F357" s="59"/>
      <c r="G357" s="59"/>
      <c r="I357" s="75"/>
      <c r="K357" s="59"/>
      <c r="L357" s="22"/>
      <c r="N357" s="77"/>
      <c r="P357" s="22"/>
      <c r="Q357" s="75"/>
      <c r="R357" s="78"/>
      <c r="S357" s="59"/>
      <c r="T357" s="59"/>
      <c r="U357" s="59"/>
    </row>
  </sheetData>
  <mergeCells count="32">
    <mergeCell ref="A43:U43"/>
    <mergeCell ref="A1:K1"/>
    <mergeCell ref="M1:U1"/>
    <mergeCell ref="A2:K2"/>
    <mergeCell ref="L2:U2"/>
    <mergeCell ref="A3:K3"/>
    <mergeCell ref="L3:U3"/>
    <mergeCell ref="D10:E10"/>
    <mergeCell ref="F10:H10"/>
    <mergeCell ref="J10:K10"/>
    <mergeCell ref="N10:P10"/>
    <mergeCell ref="Q10:U10"/>
    <mergeCell ref="A4:U4"/>
    <mergeCell ref="A5:U5"/>
    <mergeCell ref="A6:U6"/>
    <mergeCell ref="A7:U7"/>
    <mergeCell ref="A8:U9"/>
    <mergeCell ref="A11:A19"/>
    <mergeCell ref="C11:C19"/>
    <mergeCell ref="D11:D19"/>
    <mergeCell ref="E11:E19"/>
    <mergeCell ref="F11:U11"/>
    <mergeCell ref="F12:U13"/>
    <mergeCell ref="F14:U14"/>
    <mergeCell ref="F15:U16"/>
    <mergeCell ref="F17:U17"/>
    <mergeCell ref="F18:U19"/>
    <mergeCell ref="A36:U36"/>
    <mergeCell ref="A39:U40"/>
    <mergeCell ref="A41:U42"/>
    <mergeCell ref="A10:B10"/>
    <mergeCell ref="B11:B19"/>
  </mergeCells>
  <pageMargins left="0.25" right="0.25" top="0.75" bottom="0.75" header="0.3" footer="0.3"/>
  <pageSetup paperSize="9" orientation="portrait" horizontalDpi="0" verticalDpi="0" r:id="rId1"/>
  <headerFooter>
    <oddFooter>Страница  &amp;P из &amp;N</oddFooter>
  </headerFooter>
  <rowBreaks count="4" manualBreakCount="4">
    <brk id="19" max="16383" man="1"/>
    <brk id="23" max="16383" man="1"/>
    <brk id="27" max="16383" man="1"/>
    <brk id="3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C6E7A-DA3A-2149-BA9E-45B1C432C056}">
  <sheetPr>
    <tabColor rgb="FFFFC000"/>
    <pageSetUpPr fitToPage="1"/>
  </sheetPr>
  <dimension ref="A1:U223"/>
  <sheetViews>
    <sheetView zoomScale="90" zoomScaleNormal="90" zoomScaleSheetLayoutView="80" workbookViewId="0">
      <selection sqref="A1:K1"/>
    </sheetView>
  </sheetViews>
  <sheetFormatPr defaultColWidth="8.8125" defaultRowHeight="15.4" x14ac:dyDescent="0.45"/>
  <cols>
    <col min="1" max="1" width="1.3125" style="59" bestFit="1" customWidth="1"/>
    <col min="2" max="2" width="9.1875" style="59" customWidth="1"/>
    <col min="3" max="3" width="19.3125" style="59" customWidth="1"/>
    <col min="4" max="4" width="1.3125" style="59" bestFit="1" customWidth="1"/>
    <col min="5" max="5" width="5.1875" style="59" bestFit="1" customWidth="1"/>
    <col min="6" max="6" width="18.3125" style="22" customWidth="1"/>
    <col min="7" max="7" width="11.5" style="75" bestFit="1" customWidth="1"/>
    <col min="8" max="8" width="8.8125" style="59" bestFit="1" customWidth="1"/>
    <col min="9" max="9" width="11.8125" style="59" customWidth="1"/>
    <col min="10" max="10" width="10.1875" style="59" bestFit="1" customWidth="1"/>
    <col min="11" max="11" width="11.6875" style="75" bestFit="1" customWidth="1"/>
    <col min="12" max="12" width="12.3125" style="59" bestFit="1" customWidth="1"/>
    <col min="13" max="13" width="18.3125" style="59" customWidth="1"/>
    <col min="14" max="14" width="11.6875" style="22" bestFit="1" customWidth="1"/>
    <col min="15" max="15" width="11.8125" style="59" customWidth="1"/>
    <col min="16" max="16" width="11.8125" style="77" customWidth="1"/>
    <col min="17" max="17" width="1.3125" style="59" bestFit="1" customWidth="1"/>
    <col min="18" max="18" width="5.3125" style="59" bestFit="1" customWidth="1"/>
    <col min="19" max="19" width="18.3125" style="22" customWidth="1"/>
    <col min="20" max="20" width="11.5" style="75" bestFit="1" customWidth="1"/>
    <col min="21" max="21" width="8.8125" style="78" bestFit="1" customWidth="1"/>
    <col min="22" max="16384" width="8.8125" style="59"/>
  </cols>
  <sheetData>
    <row r="1" spans="1:21" ht="20.25" thickBot="1" x14ac:dyDescent="0.5">
      <c r="A1" s="239" t="str">
        <f>'Языковая Матрица'!$C204</f>
        <v>Метагалактика №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58">
        <v>17</v>
      </c>
      <c r="M1" s="241" t="str">
        <f>'Языковая Матрица'!$C373</f>
        <v>&lt;---- Номер Архетипа</v>
      </c>
      <c r="N1" s="242"/>
      <c r="O1" s="242"/>
      <c r="P1" s="242"/>
      <c r="Q1" s="242"/>
      <c r="R1" s="242"/>
      <c r="S1" s="242"/>
      <c r="T1" s="242"/>
      <c r="U1" s="243"/>
    </row>
    <row r="2" spans="1:21" ht="20.25" thickBot="1" x14ac:dyDescent="0.5">
      <c r="A2" s="239" t="str">
        <f>'Языковая Матрица'!$C205</f>
        <v>Название космоса: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4" t="str">
        <f>'Языковая Матрица'!$C206</f>
        <v>Метагалактический ИВДИВО-Космос</v>
      </c>
      <c r="M2" s="245"/>
      <c r="N2" s="245"/>
      <c r="O2" s="245"/>
      <c r="P2" s="245"/>
      <c r="Q2" s="245"/>
      <c r="R2" s="245"/>
      <c r="S2" s="245"/>
      <c r="T2" s="245"/>
      <c r="U2" s="246"/>
    </row>
    <row r="3" spans="1:21" ht="20.25" thickBot="1" x14ac:dyDescent="0.5">
      <c r="A3" s="239" t="str">
        <f>'Языковая Матрица'!$C266</f>
        <v>Архетип ИВДИВО №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5">
        <f ca="1">INDIRECT("'Лист с данными'!"&amp;ADDRESS(1,$L$1+1))</f>
        <v>17</v>
      </c>
      <c r="M3" s="245"/>
      <c r="N3" s="245"/>
      <c r="O3" s="245"/>
      <c r="P3" s="245"/>
      <c r="Q3" s="245"/>
      <c r="R3" s="245"/>
      <c r="S3" s="245"/>
      <c r="T3" s="245"/>
      <c r="U3" s="246"/>
    </row>
    <row r="4" spans="1:21" ht="20.25" x14ac:dyDescent="0.45">
      <c r="A4" s="247" t="str">
        <f>'Языковая Матрица'!$C446</f>
        <v>Таблица является справочным материалом для сложений индивидуальных практик стяжания Абсолюта Фа ИВО и Абсолюта ИВО на основании Распоряжения по Абсолютному Огню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9"/>
    </row>
    <row r="5" spans="1:21" ht="20.65" thickBot="1" x14ac:dyDescent="0.5">
      <c r="A5" s="250" t="str">
        <f>'Языковая Матрица'!$C447</f>
        <v xml:space="preserve">На вкладке "Инструкция" можно прочитать информацию о порядке и особенностях стяжаний Абсолюта Фа ИВО и Абсолюта ИВО 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ht="19.899999999999999" x14ac:dyDescent="0.45">
      <c r="A6" s="253" t="str">
        <f ca="1">'Языковая Матрица'!$C$70&amp;INDIRECT("'Лист с данными'!"&amp;ADDRESS(29,$L$1+1))</f>
        <v>Шаг №33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5"/>
    </row>
    <row r="7" spans="1:21" ht="19.899999999999999" x14ac:dyDescent="0.45">
      <c r="A7" s="256" t="str">
        <f>'Языковая Матрица'!$C68</f>
        <v>Сводная справочная таблица стяжания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8"/>
    </row>
    <row r="8" spans="1:21" x14ac:dyDescent="0.45">
      <c r="A8" s="326" t="str">
        <f>'Языковая Матрица'!$C$86</f>
        <v>1 миллион 048 тысяч 577 Абсолютов Изначально Вышестоящих Аватаров Изначально Вышестоящего Отца</v>
      </c>
      <c r="B8" s="26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1"/>
    </row>
    <row r="9" spans="1:21" ht="15.75" thickBot="1" x14ac:dyDescent="0.5">
      <c r="A9" s="262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4"/>
    </row>
    <row r="10" spans="1:21" s="60" customFormat="1" ht="67.900000000000006" thickBot="1" x14ac:dyDescent="0.5">
      <c r="A10" s="295" t="str">
        <f>'Языковая Матрица'!$C$372</f>
        <v>Номер Архетипа</v>
      </c>
      <c r="B10" s="296"/>
      <c r="C10" s="1" t="str">
        <f>'Языковая Матрица'!$C$260</f>
        <v>Абсолютным Суперсубъядерным Синтезом Изначально Вышестоящих Аватаров стяжаю</v>
      </c>
      <c r="D10" s="295" t="str">
        <f>'Языковая Матрица'!$C$371</f>
        <v>Номер</v>
      </c>
      <c r="E10" s="297"/>
      <c r="F10" s="298" t="str">
        <f>'Языковая Матрица'!$C$88</f>
        <v>Абсолюты Изначально Вышестоящих Аватаров Изначально Вышестоящего Отца</v>
      </c>
      <c r="G10" s="269"/>
      <c r="H10" s="270"/>
      <c r="I10" s="2" t="str">
        <f>'Языковая Матрица'!$C$451</f>
        <v>стяжая и возжигая в каждом из них</v>
      </c>
      <c r="J10" s="299"/>
      <c r="K10" s="300"/>
      <c r="L10" s="3" t="str">
        <f>'Языковая Матрица'!$C$283</f>
        <v>-ллионов Капель Абсолютного Огня</v>
      </c>
      <c r="M10" s="4" t="str">
        <f>'Языковая Матрица'!$C$458</f>
        <v>стяжая и компактифицируя в</v>
      </c>
      <c r="N10" s="295" t="str">
        <f>'Языковая Матрица'!$C$459</f>
        <v>сумма всех стяжённых Огнеобразов (совпадает с порядковым номером)</v>
      </c>
      <c r="O10" s="301"/>
      <c r="P10" s="296"/>
      <c r="Q10" s="268" t="s">
        <v>54</v>
      </c>
      <c r="R10" s="269"/>
      <c r="S10" s="269"/>
      <c r="T10" s="269"/>
      <c r="U10" s="270"/>
    </row>
    <row r="11" spans="1:21" s="60" customFormat="1" ht="17.25" x14ac:dyDescent="0.45">
      <c r="A11" s="271" t="str">
        <f>'Языковая Матрица'!$C$394</f>
        <v xml:space="preserve"> </v>
      </c>
      <c r="B11" s="274" t="str">
        <f ca="1">INDIRECT("'Лист с данными'!"&amp;ADDRESS(1,$L$1+1))&amp;'Языковая Матрица'!$C$287</f>
        <v>17-й Архетип</v>
      </c>
      <c r="C11" s="277" t="str">
        <f>'Языковая Матрица'!$C$260</f>
        <v>Абсолютным Суперсубъядерным Синтезом Изначально Вышестоящих Аватаров стяжаю</v>
      </c>
      <c r="D11" s="280" t="str">
        <f>'Языковая Матрица'!$C$394</f>
        <v xml:space="preserve"> </v>
      </c>
      <c r="E11" s="283" t="str">
        <f>'Языковая Матрица'!$C377</f>
        <v>17-й</v>
      </c>
      <c r="F11" s="327" t="str">
        <f>'Языковая Матрица'!$C$87</f>
        <v>Абсолют Изначально Вышестоящего Аватара Изначально Вышестоящего Отца</v>
      </c>
      <c r="G11" s="287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8"/>
    </row>
    <row r="12" spans="1:21" s="60" customFormat="1" ht="15" x14ac:dyDescent="0.45">
      <c r="A12" s="272"/>
      <c r="B12" s="275"/>
      <c r="C12" s="278"/>
      <c r="D12" s="281"/>
      <c r="E12" s="284"/>
      <c r="F12" s="289" t="str">
        <f ca="1">INDIRECT("'Лист с данными'!"&amp;ADDRESS(54,$L$1+1))&amp;'Языковая Матрица'!$C$289</f>
        <v>17 миллионов 825 тысяч 872-й мерности</v>
      </c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1"/>
    </row>
    <row r="13" spans="1:21" s="60" customFormat="1" ht="15" x14ac:dyDescent="0.45">
      <c r="A13" s="272"/>
      <c r="B13" s="275"/>
      <c r="C13" s="278"/>
      <c r="D13" s="281"/>
      <c r="E13" s="284"/>
      <c r="F13" s="289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1"/>
    </row>
    <row r="14" spans="1:21" s="60" customFormat="1" ht="17.649999999999999" x14ac:dyDescent="0.45">
      <c r="A14" s="272"/>
      <c r="B14" s="275"/>
      <c r="C14" s="278"/>
      <c r="D14" s="281"/>
      <c r="E14" s="284"/>
      <c r="F14" s="292" t="str">
        <f>'Языковая Матрица'!$C$452</f>
        <v>стяжая и возжигая в нём</v>
      </c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4"/>
    </row>
    <row r="15" spans="1:21" s="60" customFormat="1" ht="15" x14ac:dyDescent="0.45">
      <c r="A15" s="272"/>
      <c r="B15" s="275"/>
      <c r="C15" s="278"/>
      <c r="D15" s="281"/>
      <c r="E15" s="284"/>
      <c r="F15" s="289" t="str">
        <f ca="1">INDIRECT("'Лист с данными'!"&amp;ADDRESS(95,$L$1+1))&amp;" "&amp;'Языковая Матрица'!$C$282&amp;" "&amp;INDIRECT("'Лист с данными'!"&amp;ADDRESS(74,$L$1+1))&amp;'Языковая Матрица'!$C$283</f>
        <v>4 в степени 20 миллионов 054 тысяч 038-ллионов Капель Абсолютного Огня</v>
      </c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1"/>
    </row>
    <row r="16" spans="1:21" s="60" customFormat="1" ht="15" x14ac:dyDescent="0.45">
      <c r="A16" s="272"/>
      <c r="B16" s="275"/>
      <c r="C16" s="278"/>
      <c r="D16" s="281"/>
      <c r="E16" s="284"/>
      <c r="F16" s="289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1"/>
    </row>
    <row r="17" spans="1:21" s="60" customFormat="1" ht="17.649999999999999" x14ac:dyDescent="0.45">
      <c r="A17" s="272"/>
      <c r="B17" s="275"/>
      <c r="C17" s="278"/>
      <c r="D17" s="281"/>
      <c r="E17" s="284"/>
      <c r="F17" s="292" t="str">
        <f>'Языковая Матрица'!$C$453</f>
        <v>стяжая и синтезируя в</v>
      </c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4"/>
    </row>
    <row r="18" spans="1:21" s="60" customFormat="1" ht="15" x14ac:dyDescent="0.45">
      <c r="A18" s="272"/>
      <c r="B18" s="275"/>
      <c r="C18" s="278"/>
      <c r="D18" s="281"/>
      <c r="E18" s="284"/>
      <c r="F18" s="320" t="str">
        <f>'Языковая Матрица'!$C$89</f>
        <v>Абсолют ИВО Абсолюта Изначально Вышестоящего Отца</v>
      </c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2"/>
    </row>
    <row r="19" spans="1:21" s="60" customFormat="1" thickBot="1" x14ac:dyDescent="0.5">
      <c r="A19" s="273"/>
      <c r="B19" s="276"/>
      <c r="C19" s="279"/>
      <c r="D19" s="282"/>
      <c r="E19" s="285"/>
      <c r="F19" s="323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5"/>
    </row>
    <row r="20" spans="1:21" ht="69.400000000000006" x14ac:dyDescent="0.45">
      <c r="A20" s="5" t="str">
        <f>'Языковая Матрица'!$C$394</f>
        <v xml:space="preserve"> </v>
      </c>
      <c r="B20" s="61" t="str">
        <f ca="1">INDIRECT("'Лист с данными'!"&amp;ADDRESS(1,$L$1+1))&amp;'Языковая Матрица'!$C$287</f>
        <v>17-й Архетип</v>
      </c>
      <c r="C20" s="92" t="str">
        <f>'Языковая Матрица'!$C$260</f>
        <v>Абсолютным Суперсубъядерным Синтезом Изначально Вышестоящих Аватаров стяжаю</v>
      </c>
      <c r="D20" s="5"/>
      <c r="E20" s="83" t="str">
        <f>'Языковая Матрица'!$C378</f>
        <v>16-й</v>
      </c>
      <c r="F20" s="142" t="str">
        <f>'Языковая Матрица'!$C$103</f>
        <v>Компакт Абсолютов Изначально Вышестоящих Аватаров Изначально Вышестоящего Отца</v>
      </c>
      <c r="G20" s="7" t="str">
        <f ca="1">INDIRECT("'Лист с данными'!"&amp;ADDRESS(55,$L$1+1))</f>
        <v>17 миллионов 825 тысяч 871</v>
      </c>
      <c r="H20" s="8" t="str">
        <f>'Языковая Матрица'!$C$289</f>
        <v>-й мерности</v>
      </c>
      <c r="I20" s="110" t="str">
        <f>'Языковая Матрица'!$C$451</f>
        <v>стяжая и возжигая в каждом из них</v>
      </c>
      <c r="J20" s="9" t="str">
        <f ca="1">INDIRECT("'Лист с данными'!"&amp;ADDRESS(96,$L$1+1))&amp;" "&amp;'Языковая Матрица'!$C$282</f>
        <v>2 в степени</v>
      </c>
      <c r="K20" s="63" t="str">
        <f ca="1">INDIRECT("'Лист с данными'!"&amp;ADDRESS(75,$L$1+1))</f>
        <v>20 миллионов 054 тысяч 037</v>
      </c>
      <c r="L20" s="88" t="str">
        <f>'Языковая Матрица'!$C$283</f>
        <v>-ллионов Капель Абсолютного Огня</v>
      </c>
      <c r="M20" s="116" t="str">
        <f>'Языковая Матрица'!$C$458</f>
        <v>стяжая и компактифицируя в</v>
      </c>
      <c r="N20" s="21" t="str">
        <f ca="1">INDIRECT("'Лист с данными'!"&amp;ADDRESS(35,$L$1+1))</f>
        <v>17 миллионов 825 тысяч 808</v>
      </c>
      <c r="O20" s="120" t="str">
        <f>'Языковая Матрица'!$C324</f>
        <v>Ядер</v>
      </c>
      <c r="P20" s="121" t="str">
        <f ca="1">INDIRECT("'Лист с данными'!"&amp;ADDRESS(99,$L$1+1))</f>
        <v>Спин</v>
      </c>
      <c r="Q20" s="5" t="str">
        <f>'Языковая Матрица'!$C$394</f>
        <v xml:space="preserve"> </v>
      </c>
      <c r="R20" s="83" t="str">
        <f>'Языковая Матрица'!$C399</f>
        <v>16-го</v>
      </c>
      <c r="S20" s="142" t="str">
        <f>'Языковая Матрица'!$C$104</f>
        <v>Компакта Абсолютов Изначально Вышестоящих Аватаров Изначально Вышестоящего Отца</v>
      </c>
      <c r="T20" s="7" t="str">
        <f ca="1">INDIRECT("'Лист с данными'!"&amp;ADDRESS(55,$L$1+1))</f>
        <v>17 миллионов 825 тысяч 871</v>
      </c>
      <c r="U20" s="62" t="str">
        <f>H$20</f>
        <v>-й мерности</v>
      </c>
    </row>
    <row r="21" spans="1:21" ht="69.400000000000006" x14ac:dyDescent="0.45">
      <c r="A21" s="40" t="str">
        <f>'Языковая Матрица'!$C$394</f>
        <v xml:space="preserve"> </v>
      </c>
      <c r="B21" s="64" t="str">
        <f ca="1">INDIRECT("'Лист с данными'!"&amp;ADDRESS(1,$L$1+1))&amp;'Языковая Матрица'!$C$287</f>
        <v>17-й Архетип</v>
      </c>
      <c r="C21" s="93" t="str">
        <f>'Языковая Матрица'!$C$260</f>
        <v>Абсолютным Суперсубъядерным Синтезом Изначально Вышестоящих Аватаров стяжаю</v>
      </c>
      <c r="D21" s="40"/>
      <c r="E21" s="84" t="str">
        <f>'Языковая Матрица'!$C379</f>
        <v>15-й</v>
      </c>
      <c r="F21" s="143" t="str">
        <f>'Языковая Матрица'!$C$103</f>
        <v>Компакт Абсолютов Изначально Вышестоящих Аватаров Изначально Вышестоящего Отца</v>
      </c>
      <c r="G21" s="11" t="str">
        <f ca="1">INDIRECT("'Лист с данными'!"&amp;ADDRESS(56,$L$1+1))</f>
        <v>17 миллионов 760 тысяч 335</v>
      </c>
      <c r="H21" s="44" t="str">
        <f>'Языковая Матрица'!$C$289</f>
        <v>-й мерности</v>
      </c>
      <c r="I21" s="111" t="str">
        <f>'Языковая Матрица'!$C$451</f>
        <v>стяжая и возжигая в каждом из них</v>
      </c>
      <c r="J21" s="12" t="str">
        <f ca="1">INDIRECT("'Лист с данными'!"&amp;ADDRESS(96,$L$1+1))&amp;" "&amp;'Языковая Матрица'!$C$282</f>
        <v>2 в степени</v>
      </c>
      <c r="K21" s="66" t="str">
        <f ca="1">INDIRECT("'Лист с данными'!"&amp;ADDRESS(76,$L$1+1))</f>
        <v>19 миллионов 980 тысяч 309</v>
      </c>
      <c r="L21" s="89" t="str">
        <f>'Языковая Матрица'!$C$283</f>
        <v>-ллионов Капель Абсолютного Огня</v>
      </c>
      <c r="M21" s="117" t="str">
        <f>'Языковая Матрица'!$C$458</f>
        <v>стяжая и компактифицируя в</v>
      </c>
      <c r="N21" s="12" t="str">
        <f ca="1">INDIRECT("'Лист с данными'!"&amp;ADDRESS(36,$L$1+1))</f>
        <v>17 миллионов 760 тысяч 272</v>
      </c>
      <c r="O21" s="122" t="str">
        <f>'Языковая Матрица'!$C325</f>
        <v>Есмь</v>
      </c>
      <c r="P21" s="123" t="str">
        <f t="shared" ref="P21:P35" ca="1" si="0">INDIRECT("'Лист с данными'!"&amp;ADDRESS(99,$L$1+1))</f>
        <v>Спин</v>
      </c>
      <c r="Q21" s="40" t="str">
        <f>'Языковая Матрица'!$C$394</f>
        <v xml:space="preserve"> </v>
      </c>
      <c r="R21" s="84" t="str">
        <f>'Языковая Матрица'!$C400</f>
        <v>15-го</v>
      </c>
      <c r="S21" s="143" t="str">
        <f>'Языковая Матрица'!$C$104</f>
        <v>Компакта Абсолютов Изначально Вышестоящих Аватаров Изначально Вышестоящего Отца</v>
      </c>
      <c r="T21" s="11" t="str">
        <f ca="1">INDIRECT("'Лист с данными'!"&amp;ADDRESS(56,$L$1+1))</f>
        <v>17 миллионов 760 тысяч 335</v>
      </c>
      <c r="U21" s="65" t="str">
        <f t="shared" ref="U21:U35" si="1">U$20</f>
        <v>-й мерности</v>
      </c>
    </row>
    <row r="22" spans="1:21" ht="69.400000000000006" x14ac:dyDescent="0.45">
      <c r="A22" s="41" t="str">
        <f>'Языковая Матрица'!$C$394</f>
        <v xml:space="preserve"> </v>
      </c>
      <c r="B22" s="67" t="str">
        <f ca="1">INDIRECT("'Лист с данными'!"&amp;ADDRESS(1,$L$1+1))&amp;'Языковая Матрица'!$C$287</f>
        <v>17-й Архетип</v>
      </c>
      <c r="C22" s="94" t="str">
        <f>'Языковая Матрица'!$C$260</f>
        <v>Абсолютным Суперсубъядерным Синтезом Изначально Вышестоящих Аватаров стяжаю</v>
      </c>
      <c r="D22" s="41"/>
      <c r="E22" s="85" t="str">
        <f>'Языковая Матрица'!$C380</f>
        <v>14-й</v>
      </c>
      <c r="F22" s="144" t="str">
        <f>'Языковая Матрица'!$C$103</f>
        <v>Компакт Абсолютов Изначально Вышестоящих Аватаров Изначально Вышестоящего Отца</v>
      </c>
      <c r="G22" s="14" t="str">
        <f ca="1">INDIRECT("'Лист с данными'!"&amp;ADDRESS(57,$L$1+1))</f>
        <v>17 миллионов 694 тысяч 799</v>
      </c>
      <c r="H22" s="45" t="str">
        <f>'Языковая Матрица'!$C$289</f>
        <v>-й мерности</v>
      </c>
      <c r="I22" s="112" t="str">
        <f>'Языковая Матрица'!$C$451</f>
        <v>стяжая и возжигая в каждом из них</v>
      </c>
      <c r="J22" s="15" t="str">
        <f ca="1">INDIRECT("'Лист с данными'!"&amp;ADDRESS(96,$L$1+1))&amp;" "&amp;'Языковая Матрица'!$C$282</f>
        <v>2 в степени</v>
      </c>
      <c r="K22" s="69" t="str">
        <f ca="1">INDIRECT("'Лист с данными'!"&amp;ADDRESS(77,$L$1+1))</f>
        <v>19 миллионов 906 тысяч 581</v>
      </c>
      <c r="L22" s="90" t="str">
        <f>'Языковая Матрица'!$C$283</f>
        <v>-ллионов Капель Абсолютного Огня</v>
      </c>
      <c r="M22" s="118" t="str">
        <f>'Языковая Матрица'!$C$458</f>
        <v>стяжая и компактифицируя в</v>
      </c>
      <c r="N22" s="15" t="str">
        <f ca="1">INDIRECT("'Лист с данными'!"&amp;ADDRESS(37,$L$1+1))</f>
        <v>17 миллионов 694 тысяч 736</v>
      </c>
      <c r="O22" s="124" t="str">
        <f>'Языковая Матрица'!$C326</f>
        <v>Империо</v>
      </c>
      <c r="P22" s="125" t="str">
        <f t="shared" ca="1" si="0"/>
        <v>Спин</v>
      </c>
      <c r="Q22" s="41" t="str">
        <f>'Языковая Матрица'!$C$394</f>
        <v xml:space="preserve"> </v>
      </c>
      <c r="R22" s="85" t="str">
        <f>'Языковая Матрица'!$C401</f>
        <v>14-го</v>
      </c>
      <c r="S22" s="144" t="str">
        <f>'Языковая Матрица'!$C$104</f>
        <v>Компакта Абсолютов Изначально Вышестоящих Аватаров Изначально Вышестоящего Отца</v>
      </c>
      <c r="T22" s="14" t="str">
        <f ca="1">INDIRECT("'Лист с данными'!"&amp;ADDRESS(57,$L$1+1))</f>
        <v>17 миллионов 694 тысяч 799</v>
      </c>
      <c r="U22" s="68" t="str">
        <f t="shared" si="1"/>
        <v>-й мерности</v>
      </c>
    </row>
    <row r="23" spans="1:21" ht="69.75" thickBot="1" x14ac:dyDescent="0.5">
      <c r="A23" s="42" t="str">
        <f>'Языковая Матрица'!$C$394</f>
        <v xml:space="preserve"> </v>
      </c>
      <c r="B23" s="70" t="str">
        <f ca="1">INDIRECT("'Лист с данными'!"&amp;ADDRESS(1,$L$1+1))&amp;'Языковая Матрица'!$C$287</f>
        <v>17-й Архетип</v>
      </c>
      <c r="C23" s="95" t="str">
        <f>'Языковая Матрица'!$C$260</f>
        <v>Абсолютным Суперсубъядерным Синтезом Изначально Вышестоящих Аватаров стяжаю</v>
      </c>
      <c r="D23" s="42"/>
      <c r="E23" s="86" t="str">
        <f>'Языковая Матрица'!$C381</f>
        <v>13-й</v>
      </c>
      <c r="F23" s="145" t="str">
        <f>'Языковая Матрица'!$C$103</f>
        <v>Компакт Абсолютов Изначально Вышестоящих Аватаров Изначально Вышестоящего Отца</v>
      </c>
      <c r="G23" s="17" t="str">
        <f ca="1">INDIRECT("'Лист с данными'!"&amp;ADDRESS(58,$L$1+1))</f>
        <v>17 миллионов 629 тысяч 263</v>
      </c>
      <c r="H23" s="46" t="str">
        <f>'Языковая Матрица'!$C$289</f>
        <v>-й мерности</v>
      </c>
      <c r="I23" s="113" t="str">
        <f>'Языковая Матрица'!$C$451</f>
        <v>стяжая и возжигая в каждом из них</v>
      </c>
      <c r="J23" s="18" t="str">
        <f ca="1">INDIRECT("'Лист с данными'!"&amp;ADDRESS(96,$L$1+1))&amp;" "&amp;'Языковая Матрица'!$C$282</f>
        <v>2 в степени</v>
      </c>
      <c r="K23" s="72" t="str">
        <f ca="1">INDIRECT("'Лист с данными'!"&amp;ADDRESS(78,$L$1+1))</f>
        <v>19 миллионов 832 тысяч 853</v>
      </c>
      <c r="L23" s="91" t="str">
        <f>'Языковая Матрица'!$C$283</f>
        <v>-ллионов Капель Абсолютного Огня</v>
      </c>
      <c r="M23" s="119" t="str">
        <f>'Языковая Матрица'!$C$458</f>
        <v>стяжая и компактифицируя в</v>
      </c>
      <c r="N23" s="18" t="str">
        <f ca="1">INDIRECT("'Лист с данными'!"&amp;ADDRESS(38,$L$1+1))</f>
        <v>17 миллионов 629 тысяч 200</v>
      </c>
      <c r="O23" s="126" t="str">
        <f>'Языковая Матрица'!$C327</f>
        <v>Версумов</v>
      </c>
      <c r="P23" s="127" t="str">
        <f t="shared" ca="1" si="0"/>
        <v>Спин</v>
      </c>
      <c r="Q23" s="42" t="str">
        <f>'Языковая Матрица'!$C$394</f>
        <v xml:space="preserve"> </v>
      </c>
      <c r="R23" s="86" t="str">
        <f>'Языковая Матрица'!$C402</f>
        <v>13-го</v>
      </c>
      <c r="S23" s="145" t="str">
        <f>'Языковая Матрица'!$C$104</f>
        <v>Компакта Абсолютов Изначально Вышестоящих Аватаров Изначально Вышестоящего Отца</v>
      </c>
      <c r="T23" s="17" t="str">
        <f ca="1">INDIRECT("'Лист с данными'!"&amp;ADDRESS(58,$L$1+1))</f>
        <v>17 миллионов 629 тысяч 263</v>
      </c>
      <c r="U23" s="71" t="str">
        <f t="shared" si="1"/>
        <v>-й мерности</v>
      </c>
    </row>
    <row r="24" spans="1:21" ht="69.400000000000006" x14ac:dyDescent="0.45">
      <c r="A24" s="5" t="str">
        <f>'Языковая Матрица'!$C$394</f>
        <v xml:space="preserve"> </v>
      </c>
      <c r="B24" s="61" t="str">
        <f ca="1">INDIRECT("'Лист с данными'!"&amp;ADDRESS(1,$L$1+1))&amp;'Языковая Матрица'!$C$287</f>
        <v>17-й Архетип</v>
      </c>
      <c r="C24" s="92" t="str">
        <f>'Языковая Матрица'!$C$260</f>
        <v>Абсолютным Суперсубъядерным Синтезом Изначально Вышестоящих Аватаров стяжаю</v>
      </c>
      <c r="D24" s="43"/>
      <c r="E24" s="83" t="str">
        <f>'Языковая Матрица'!$C382</f>
        <v>12-й</v>
      </c>
      <c r="F24" s="146" t="str">
        <f>'Языковая Матрица'!$C$103</f>
        <v>Компакт Абсолютов Изначально Вышестоящих Аватаров Изначально Вышестоящего Отца</v>
      </c>
      <c r="G24" s="20" t="str">
        <f ca="1">INDIRECT("'Лист с данными'!"&amp;ADDRESS(59,$L$1+1))</f>
        <v>17 миллионов 563 тысяч 727</v>
      </c>
      <c r="H24" s="47" t="str">
        <f>'Языковая Матрица'!$C$289</f>
        <v>-й мерности</v>
      </c>
      <c r="I24" s="114" t="str">
        <f>'Языковая Матрица'!$C$451</f>
        <v>стяжая и возжигая в каждом из них</v>
      </c>
      <c r="J24" s="21" t="str">
        <f ca="1">INDIRECT("'Лист с данными'!"&amp;ADDRESS(96,$L$1+1))&amp;" "&amp;'Языковая Матрица'!$C$282</f>
        <v>2 в степени</v>
      </c>
      <c r="K24" s="74" t="str">
        <f ca="1">INDIRECT("'Лист с данными'!"&amp;ADDRESS(79,$L$1+1))</f>
        <v>19 миллионов 759 тысяч 125</v>
      </c>
      <c r="L24" s="115" t="str">
        <f>'Языковая Матрица'!$C$283</f>
        <v>-ллионов Капель Абсолютного Огня</v>
      </c>
      <c r="M24" s="116" t="str">
        <f>'Языковая Матрица'!$C$458</f>
        <v>стяжая и компактифицируя в</v>
      </c>
      <c r="N24" s="21" t="str">
        <f ca="1">INDIRECT("'Лист с данными'!"&amp;ADDRESS(39,$L$1+1))</f>
        <v>17 миллионов 563 тысяч 664</v>
      </c>
      <c r="O24" s="120" t="str">
        <f>'Языковая Матрица'!$C328</f>
        <v>Континуумов</v>
      </c>
      <c r="P24" s="121" t="str">
        <f t="shared" ca="1" si="0"/>
        <v>Спин</v>
      </c>
      <c r="Q24" s="5" t="str">
        <f>'Языковая Матрица'!$C$394</f>
        <v xml:space="preserve"> </v>
      </c>
      <c r="R24" s="87" t="str">
        <f>'Языковая Матрица'!$C403</f>
        <v>12-го</v>
      </c>
      <c r="S24" s="146" t="str">
        <f>'Языковая Матрица'!$C$104</f>
        <v>Компакта Абсолютов Изначально Вышестоящих Аватаров Изначально Вышестоящего Отца</v>
      </c>
      <c r="T24" s="20" t="str">
        <f ca="1">INDIRECT("'Лист с данными'!"&amp;ADDRESS(59,$L$1+1))</f>
        <v>17 миллионов 563 тысяч 727</v>
      </c>
      <c r="U24" s="73" t="str">
        <f t="shared" si="1"/>
        <v>-й мерности</v>
      </c>
    </row>
    <row r="25" spans="1:21" ht="69.400000000000006" x14ac:dyDescent="0.45">
      <c r="A25" s="40" t="str">
        <f>'Языковая Матрица'!$C$394</f>
        <v xml:space="preserve"> </v>
      </c>
      <c r="B25" s="64" t="str">
        <f ca="1">INDIRECT("'Лист с данными'!"&amp;ADDRESS(1,$L$1+1))&amp;'Языковая Матрица'!$C$287</f>
        <v>17-й Архетип</v>
      </c>
      <c r="C25" s="93" t="str">
        <f>'Языковая Матрица'!$C$260</f>
        <v>Абсолютным Суперсубъядерным Синтезом Изначально Вышестоящих Аватаров стяжаю</v>
      </c>
      <c r="D25" s="40"/>
      <c r="E25" s="84" t="str">
        <f>'Языковая Матрица'!$C383</f>
        <v>11-й</v>
      </c>
      <c r="F25" s="143" t="str">
        <f>'Языковая Матрица'!$C$103</f>
        <v>Компакт Абсолютов Изначально Вышестоящих Аватаров Изначально Вышестоящего Отца</v>
      </c>
      <c r="G25" s="11" t="str">
        <f ca="1">INDIRECT("'Лист с данными'!"&amp;ADDRESS(60,$L$1+1))</f>
        <v>17 миллионов 498 тысяч 191</v>
      </c>
      <c r="H25" s="44" t="str">
        <f>'Языковая Матрица'!$C$289</f>
        <v>-й мерности</v>
      </c>
      <c r="I25" s="111" t="str">
        <f>'Языковая Матрица'!$C$451</f>
        <v>стяжая и возжигая в каждом из них</v>
      </c>
      <c r="J25" s="12" t="str">
        <f ca="1">INDIRECT("'Лист с данными'!"&amp;ADDRESS(96,$L$1+1))&amp;" "&amp;'Языковая Матрица'!$C$282</f>
        <v>2 в степени</v>
      </c>
      <c r="K25" s="66" t="str">
        <f ca="1">INDIRECT("'Лист с данными'!"&amp;ADDRESS(80,$L$1+1))</f>
        <v>19 миллионов 685 тысяч 397</v>
      </c>
      <c r="L25" s="89" t="str">
        <f>'Языковая Матрица'!$C$283</f>
        <v>-ллионов Капель Абсолютного Огня</v>
      </c>
      <c r="M25" s="117" t="str">
        <f>'Языковая Матрица'!$C$458</f>
        <v>стяжая и компактифицируя в</v>
      </c>
      <c r="N25" s="12" t="str">
        <f ca="1">INDIRECT("'Лист с данными'!"&amp;ADDRESS(40,$L$1+1))</f>
        <v>17 миллионов 498 тысяч 128</v>
      </c>
      <c r="O25" s="122" t="str">
        <f>'Языковая Матрица'!$C329</f>
        <v>Объёмов</v>
      </c>
      <c r="P25" s="123" t="str">
        <f t="shared" ca="1" si="0"/>
        <v>Спин</v>
      </c>
      <c r="Q25" s="40" t="str">
        <f>'Языковая Матрица'!$C$394</f>
        <v xml:space="preserve"> </v>
      </c>
      <c r="R25" s="84" t="str">
        <f>'Языковая Матрица'!$C404</f>
        <v>11-го</v>
      </c>
      <c r="S25" s="143" t="str">
        <f>'Языковая Матрица'!$C$104</f>
        <v>Компакта Абсолютов Изначально Вышестоящих Аватаров Изначально Вышестоящего Отца</v>
      </c>
      <c r="T25" s="11" t="str">
        <f ca="1">INDIRECT("'Лист с данными'!"&amp;ADDRESS(60,$L$1+1))</f>
        <v>17 миллионов 498 тысяч 191</v>
      </c>
      <c r="U25" s="65" t="str">
        <f t="shared" si="1"/>
        <v>-й мерности</v>
      </c>
    </row>
    <row r="26" spans="1:21" ht="69.400000000000006" x14ac:dyDescent="0.45">
      <c r="A26" s="41" t="str">
        <f>'Языковая Матрица'!$C$394</f>
        <v xml:space="preserve"> </v>
      </c>
      <c r="B26" s="67" t="str">
        <f ca="1">INDIRECT("'Лист с данными'!"&amp;ADDRESS(1,$L$1+1))&amp;'Языковая Матрица'!$C$287</f>
        <v>17-й Архетип</v>
      </c>
      <c r="C26" s="94" t="str">
        <f>'Языковая Матрица'!$C$260</f>
        <v>Абсолютным Суперсубъядерным Синтезом Изначально Вышестоящих Аватаров стяжаю</v>
      </c>
      <c r="D26" s="41"/>
      <c r="E26" s="85" t="str">
        <f>'Языковая Матрица'!$C384</f>
        <v>10-й</v>
      </c>
      <c r="F26" s="144" t="str">
        <f>'Языковая Матрица'!$C$103</f>
        <v>Компакт Абсолютов Изначально Вышестоящих Аватаров Изначально Вышестоящего Отца</v>
      </c>
      <c r="G26" s="14" t="str">
        <f ca="1">INDIRECT("'Лист с данными'!"&amp;ADDRESS(61,$L$1+1))</f>
        <v>17 миллионов 432 тысяч 655</v>
      </c>
      <c r="H26" s="45" t="str">
        <f>'Языковая Матрица'!$C$289</f>
        <v>-й мерности</v>
      </c>
      <c r="I26" s="112" t="str">
        <f>'Языковая Матрица'!$C$451</f>
        <v>стяжая и возжигая в каждом из них</v>
      </c>
      <c r="J26" s="15" t="str">
        <f ca="1">INDIRECT("'Лист с данными'!"&amp;ADDRESS(96,$L$1+1))&amp;" "&amp;'Языковая Матрица'!$C$282</f>
        <v>2 в степени</v>
      </c>
      <c r="K26" s="69" t="str">
        <f ca="1">INDIRECT("'Лист с данными'!"&amp;ADDRESS(81,$L$1+1))</f>
        <v>19 миллионов 611 тысяч 669</v>
      </c>
      <c r="L26" s="90" t="str">
        <f>'Языковая Матрица'!$C$283</f>
        <v>-ллионов Капель Абсолютного Огня</v>
      </c>
      <c r="M26" s="118" t="str">
        <f>'Языковая Матрица'!$C$458</f>
        <v>стяжая и компактифицируя в</v>
      </c>
      <c r="N26" s="15" t="str">
        <f ca="1">INDIRECT("'Лист с данными'!"&amp;ADDRESS(41,$L$1+1))</f>
        <v>17 миллионов 432 тысяч 592</v>
      </c>
      <c r="O26" s="124" t="str">
        <f>'Языковая Матрица'!$C330</f>
        <v>Шаров</v>
      </c>
      <c r="P26" s="125" t="str">
        <f t="shared" ca="1" si="0"/>
        <v>Спин</v>
      </c>
      <c r="Q26" s="41" t="str">
        <f>'Языковая Матрица'!$C$394</f>
        <v xml:space="preserve"> </v>
      </c>
      <c r="R26" s="85" t="str">
        <f>'Языковая Матрица'!$C405</f>
        <v>10-го</v>
      </c>
      <c r="S26" s="144" t="str">
        <f>'Языковая Матрица'!$C$104</f>
        <v>Компакта Абсолютов Изначально Вышестоящих Аватаров Изначально Вышестоящего Отца</v>
      </c>
      <c r="T26" s="14" t="str">
        <f ca="1">INDIRECT("'Лист с данными'!"&amp;ADDRESS(61,$L$1+1))</f>
        <v>17 миллионов 432 тысяч 655</v>
      </c>
      <c r="U26" s="68" t="str">
        <f t="shared" si="1"/>
        <v>-й мерности</v>
      </c>
    </row>
    <row r="27" spans="1:21" ht="69.75" thickBot="1" x14ac:dyDescent="0.5">
      <c r="A27" s="42" t="str">
        <f>'Языковая Матрица'!$C$394</f>
        <v xml:space="preserve"> </v>
      </c>
      <c r="B27" s="70" t="str">
        <f ca="1">INDIRECT("'Лист с данными'!"&amp;ADDRESS(1,$L$1+1))&amp;'Языковая Матрица'!$C$287</f>
        <v>17-й Архетип</v>
      </c>
      <c r="C27" s="95" t="str">
        <f>'Языковая Матрица'!$C$260</f>
        <v>Абсолютным Суперсубъядерным Синтезом Изначально Вышестоящих Аватаров стяжаю</v>
      </c>
      <c r="D27" s="42"/>
      <c r="E27" s="86" t="str">
        <f>'Языковая Матрица'!$C385</f>
        <v>9-й</v>
      </c>
      <c r="F27" s="145" t="str">
        <f>'Языковая Матрица'!$C$103</f>
        <v>Компакт Абсолютов Изначально Вышестоящих Аватаров Изначально Вышестоящего Отца</v>
      </c>
      <c r="G27" s="17" t="str">
        <f ca="1">INDIRECT("'Лист с данными'!"&amp;ADDRESS(62,$L$1+1))</f>
        <v>17 миллионов 367 тысяч 119</v>
      </c>
      <c r="H27" s="46" t="str">
        <f>'Языковая Матрица'!$C$289</f>
        <v>-й мерности</v>
      </c>
      <c r="I27" s="113" t="str">
        <f>'Языковая Матрица'!$C$451</f>
        <v>стяжая и возжигая в каждом из них</v>
      </c>
      <c r="J27" s="18" t="str">
        <f ca="1">INDIRECT("'Лист с данными'!"&amp;ADDRESS(96,$L$1+1))&amp;" "&amp;'Языковая Матрица'!$C$282</f>
        <v>2 в степени</v>
      </c>
      <c r="K27" s="72" t="str">
        <f ca="1">INDIRECT("'Лист с данными'!"&amp;ADDRESS(82,$L$1+1))</f>
        <v>19 миллионов 537 тысяч 941</v>
      </c>
      <c r="L27" s="91" t="str">
        <f>'Языковая Матрица'!$C$283</f>
        <v>-ллионов Капель Абсолютного Огня</v>
      </c>
      <c r="M27" s="119" t="str">
        <f>'Языковая Матрица'!$C$458</f>
        <v>стяжая и компактифицируя в</v>
      </c>
      <c r="N27" s="18" t="str">
        <f ca="1">INDIRECT("'Лист с данными'!"&amp;ADDRESS(42,$L$1+1))</f>
        <v>17 миллионов 367 тысяч 056</v>
      </c>
      <c r="O27" s="126" t="str">
        <f>'Языковая Матрица'!$C331</f>
        <v>Капель</v>
      </c>
      <c r="P27" s="127" t="str">
        <f t="shared" ca="1" si="0"/>
        <v>Спин</v>
      </c>
      <c r="Q27" s="42" t="str">
        <f>'Языковая Матрица'!$C$394</f>
        <v xml:space="preserve"> </v>
      </c>
      <c r="R27" s="86" t="str">
        <f>'Языковая Матрица'!$C406</f>
        <v>9-го</v>
      </c>
      <c r="S27" s="145" t="str">
        <f>'Языковая Матрица'!$C$104</f>
        <v>Компакта Абсолютов Изначально Вышестоящих Аватаров Изначально Вышестоящего Отца</v>
      </c>
      <c r="T27" s="17" t="str">
        <f ca="1">INDIRECT("'Лист с данными'!"&amp;ADDRESS(62,$L$1+1))</f>
        <v>17 миллионов 367 тысяч 119</v>
      </c>
      <c r="U27" s="71" t="str">
        <f t="shared" si="1"/>
        <v>-й мерности</v>
      </c>
    </row>
    <row r="28" spans="1:21" ht="69.400000000000006" x14ac:dyDescent="0.45">
      <c r="A28" s="5" t="str">
        <f>'Языковая Матрица'!$C$394</f>
        <v xml:space="preserve"> </v>
      </c>
      <c r="B28" s="61" t="str">
        <f ca="1">INDIRECT("'Лист с данными'!"&amp;ADDRESS(1,$L$1+1))&amp;'Языковая Матрица'!$C$287</f>
        <v>17-й Архетип</v>
      </c>
      <c r="C28" s="92" t="str">
        <f>'Языковая Матрица'!$C$260</f>
        <v>Абсолютным Суперсубъядерным Синтезом Изначально Вышестоящих Аватаров стяжаю</v>
      </c>
      <c r="D28" s="43"/>
      <c r="E28" s="83" t="str">
        <f>'Языковая Матрица'!$C386</f>
        <v>8-й</v>
      </c>
      <c r="F28" s="146" t="str">
        <f>'Языковая Матрица'!$C$103</f>
        <v>Компакт Абсолютов Изначально Вышестоящих Аватаров Изначально Вышестоящего Отца</v>
      </c>
      <c r="G28" s="20" t="str">
        <f ca="1">INDIRECT("'Лист с данными'!"&amp;ADDRESS(63,$L$1+1))</f>
        <v>17 миллионов 301 тысяч 583</v>
      </c>
      <c r="H28" s="47" t="str">
        <f>'Языковая Матрица'!$C$289</f>
        <v>-й мерности</v>
      </c>
      <c r="I28" s="114" t="str">
        <f>'Языковая Матрица'!$C$451</f>
        <v>стяжая и возжигая в каждом из них</v>
      </c>
      <c r="J28" s="21" t="str">
        <f ca="1">INDIRECT("'Лист с данными'!"&amp;ADDRESS(96,$L$1+1))&amp;" "&amp;'Языковая Матрица'!$C$282</f>
        <v>2 в степени</v>
      </c>
      <c r="K28" s="74" t="str">
        <f ca="1">INDIRECT("'Лист с данными'!"&amp;ADDRESS(83,$L$1+1))</f>
        <v>19 миллионов 464 тысяч 213</v>
      </c>
      <c r="L28" s="115" t="str">
        <f>'Языковая Матрица'!$C$283</f>
        <v>-ллионов Капель Абсолютного Огня</v>
      </c>
      <c r="M28" s="116" t="str">
        <f>'Языковая Матрица'!$C$458</f>
        <v>стяжая и компактифицируя в</v>
      </c>
      <c r="N28" s="21" t="str">
        <f ca="1">INDIRECT("'Лист с данными'!"&amp;ADDRESS(43,$L$1+1))</f>
        <v>17 миллионов 301 тысяч 520</v>
      </c>
      <c r="O28" s="120" t="str">
        <f>'Языковая Матрица'!$C332</f>
        <v>Искр</v>
      </c>
      <c r="P28" s="121" t="str">
        <f t="shared" ca="1" si="0"/>
        <v>Спин</v>
      </c>
      <c r="Q28" s="5" t="str">
        <f>'Языковая Матрица'!$C$394</f>
        <v xml:space="preserve"> </v>
      </c>
      <c r="R28" s="87" t="str">
        <f>'Языковая Матрица'!$C407</f>
        <v>8-го</v>
      </c>
      <c r="S28" s="146" t="str">
        <f>'Языковая Матрица'!$C$104</f>
        <v>Компакта Абсолютов Изначально Вышестоящих Аватаров Изначально Вышестоящего Отца</v>
      </c>
      <c r="T28" s="20" t="str">
        <f ca="1">INDIRECT("'Лист с данными'!"&amp;ADDRESS(63,$L$1+1))</f>
        <v>17 миллионов 301 тысяч 583</v>
      </c>
      <c r="U28" s="73" t="str">
        <f t="shared" si="1"/>
        <v>-й мерности</v>
      </c>
    </row>
    <row r="29" spans="1:21" ht="69.400000000000006" x14ac:dyDescent="0.45">
      <c r="A29" s="40" t="str">
        <f>'Языковая Матрица'!$C$394</f>
        <v xml:space="preserve"> </v>
      </c>
      <c r="B29" s="64" t="str">
        <f ca="1">INDIRECT("'Лист с данными'!"&amp;ADDRESS(1,$L$1+1))&amp;'Языковая Матрица'!$C$287</f>
        <v>17-й Архетип</v>
      </c>
      <c r="C29" s="93" t="str">
        <f>'Языковая Матрица'!$C$260</f>
        <v>Абсолютным Суперсубъядерным Синтезом Изначально Вышестоящих Аватаров стяжаю</v>
      </c>
      <c r="D29" s="40"/>
      <c r="E29" s="84" t="str">
        <f>'Языковая Матрица'!$C387</f>
        <v>7-й</v>
      </c>
      <c r="F29" s="143" t="str">
        <f>'Языковая Матрица'!$C$103</f>
        <v>Компакт Абсолютов Изначально Вышестоящих Аватаров Изначально Вышестоящего Отца</v>
      </c>
      <c r="G29" s="11" t="str">
        <f ca="1">INDIRECT("'Лист с данными'!"&amp;ADDRESS(64,$L$1+1))</f>
        <v>17 миллионов 236 тысяч 047</v>
      </c>
      <c r="H29" s="44" t="str">
        <f>'Языковая Матрица'!$C$289</f>
        <v>-й мерности</v>
      </c>
      <c r="I29" s="111" t="str">
        <f>'Языковая Матрица'!$C$451</f>
        <v>стяжая и возжигая в каждом из них</v>
      </c>
      <c r="J29" s="12" t="str">
        <f ca="1">INDIRECT("'Лист с данными'!"&amp;ADDRESS(96,$L$1+1))&amp;" "&amp;'Языковая Матрица'!$C$282</f>
        <v>2 в степени</v>
      </c>
      <c r="K29" s="66" t="str">
        <f ca="1">INDIRECT("'Лист с данными'!"&amp;ADDRESS(84,$L$1+1))</f>
        <v>19 миллионов 390 тысяч 485</v>
      </c>
      <c r="L29" s="89" t="str">
        <f>'Языковая Матрица'!$C$283</f>
        <v>-ллионов Капель Абсолютного Огня</v>
      </c>
      <c r="M29" s="117" t="str">
        <f>'Языковая Матрица'!$C$458</f>
        <v>стяжая и компактифицируя в</v>
      </c>
      <c r="N29" s="12" t="str">
        <f ca="1">INDIRECT("'Лист с данными'!"&amp;ADDRESS(44,$L$1+1))</f>
        <v>17 миллионов 235 тысяч 984</v>
      </c>
      <c r="O29" s="122" t="str">
        <f>'Языковая Матрица'!$C333</f>
        <v>Точек-Искр</v>
      </c>
      <c r="P29" s="123" t="str">
        <f t="shared" ca="1" si="0"/>
        <v>Спин</v>
      </c>
      <c r="Q29" s="40" t="str">
        <f>'Языковая Матрица'!$C$394</f>
        <v xml:space="preserve"> </v>
      </c>
      <c r="R29" s="84" t="str">
        <f>'Языковая Матрица'!$C408</f>
        <v>7-го</v>
      </c>
      <c r="S29" s="143" t="str">
        <f>'Языковая Матрица'!$C$104</f>
        <v>Компакта Абсолютов Изначально Вышестоящих Аватаров Изначально Вышестоящего Отца</v>
      </c>
      <c r="T29" s="11" t="str">
        <f ca="1">INDIRECT("'Лист с данными'!"&amp;ADDRESS(64,$L$1+1))</f>
        <v>17 миллионов 236 тысяч 047</v>
      </c>
      <c r="U29" s="65" t="str">
        <f t="shared" si="1"/>
        <v>-й мерности</v>
      </c>
    </row>
    <row r="30" spans="1:21" ht="69.400000000000006" x14ac:dyDescent="0.45">
      <c r="A30" s="41" t="str">
        <f>'Языковая Матрица'!$C$394</f>
        <v xml:space="preserve"> </v>
      </c>
      <c r="B30" s="67" t="str">
        <f ca="1">INDIRECT("'Лист с данными'!"&amp;ADDRESS(1,$L$1+1))&amp;'Языковая Матрица'!$C$287</f>
        <v>17-й Архетип</v>
      </c>
      <c r="C30" s="94" t="str">
        <f>'Языковая Матрица'!$C$260</f>
        <v>Абсолютным Суперсубъядерным Синтезом Изначально Вышестоящих Аватаров стяжаю</v>
      </c>
      <c r="D30" s="41"/>
      <c r="E30" s="85" t="str">
        <f>'Языковая Матрица'!$C388</f>
        <v>6-й</v>
      </c>
      <c r="F30" s="144" t="str">
        <f>'Языковая Матрица'!$C$103</f>
        <v>Компакт Абсолютов Изначально Вышестоящих Аватаров Изначально Вышестоящего Отца</v>
      </c>
      <c r="G30" s="14" t="str">
        <f ca="1">INDIRECT("'Лист с данными'!"&amp;ADDRESS(65,$L$1+1))</f>
        <v>17 миллионов 170 тысяч 511</v>
      </c>
      <c r="H30" s="45" t="str">
        <f>'Языковая Матрица'!$C$289</f>
        <v>-й мерности</v>
      </c>
      <c r="I30" s="112" t="str">
        <f>'Языковая Матрица'!$C$451</f>
        <v>стяжая и возжигая в каждом из них</v>
      </c>
      <c r="J30" s="15" t="str">
        <f ca="1">INDIRECT("'Лист с данными'!"&amp;ADDRESS(96,$L$1+1))&amp;" "&amp;'Языковая Матрица'!$C$282</f>
        <v>2 в степени</v>
      </c>
      <c r="K30" s="69" t="str">
        <f ca="1">INDIRECT("'Лист с данными'!"&amp;ADDRESS(85,$L$1+1))</f>
        <v>19 миллионов 316 тысяч 757</v>
      </c>
      <c r="L30" s="90" t="str">
        <f>'Языковая Матрица'!$C$283</f>
        <v>-ллионов Капель Абсолютного Огня</v>
      </c>
      <c r="M30" s="118" t="str">
        <f>'Языковая Матрица'!$C$458</f>
        <v>стяжая и компактифицируя в</v>
      </c>
      <c r="N30" s="15" t="str">
        <f ca="1">INDIRECT("'Лист с данными'!"&amp;ADDRESS(45,$L$1+1))</f>
        <v>17 миллионов 170 тысяч 448</v>
      </c>
      <c r="O30" s="124" t="str">
        <f>'Языковая Матрица'!$C334</f>
        <v>Точек</v>
      </c>
      <c r="P30" s="125" t="str">
        <f t="shared" ca="1" si="0"/>
        <v>Спин</v>
      </c>
      <c r="Q30" s="41" t="str">
        <f>'Языковая Матрица'!$C$394</f>
        <v xml:space="preserve"> </v>
      </c>
      <c r="R30" s="85" t="str">
        <f>'Языковая Матрица'!$C409</f>
        <v>6-го</v>
      </c>
      <c r="S30" s="144" t="str">
        <f>'Языковая Матрица'!$C$104</f>
        <v>Компакта Абсолютов Изначально Вышестоящих Аватаров Изначально Вышестоящего Отца</v>
      </c>
      <c r="T30" s="14" t="str">
        <f ca="1">INDIRECT("'Лист с данными'!"&amp;ADDRESS(65,$L$1+1))</f>
        <v>17 миллионов 170 тысяч 511</v>
      </c>
      <c r="U30" s="68" t="str">
        <f t="shared" si="1"/>
        <v>-й мерности</v>
      </c>
    </row>
    <row r="31" spans="1:21" ht="69.75" thickBot="1" x14ac:dyDescent="0.5">
      <c r="A31" s="42" t="str">
        <f>'Языковая Матрица'!$C$394</f>
        <v xml:space="preserve"> </v>
      </c>
      <c r="B31" s="70" t="str">
        <f ca="1">INDIRECT("'Лист с данными'!"&amp;ADDRESS(1,$L$1+1))&amp;'Языковая Матрица'!$C$287</f>
        <v>17-й Архетип</v>
      </c>
      <c r="C31" s="95" t="str">
        <f>'Языковая Матрица'!$C$260</f>
        <v>Абсолютным Суперсубъядерным Синтезом Изначально Вышестоящих Аватаров стяжаю</v>
      </c>
      <c r="D31" s="42"/>
      <c r="E31" s="86" t="str">
        <f>'Языковая Матрица'!$C389</f>
        <v>5-й</v>
      </c>
      <c r="F31" s="145" t="str">
        <f>'Языковая Матрица'!$C$103</f>
        <v>Компакт Абсолютов Изначально Вышестоящих Аватаров Изначально Вышестоящего Отца</v>
      </c>
      <c r="G31" s="17" t="str">
        <f ca="1">INDIRECT("'Лист с данными'!"&amp;ADDRESS(66,$L$1+1))</f>
        <v>17 миллионов 104 тысяч 975</v>
      </c>
      <c r="H31" s="46" t="str">
        <f>'Языковая Матрица'!$C$289</f>
        <v>-й мерности</v>
      </c>
      <c r="I31" s="113" t="str">
        <f>'Языковая Матрица'!$C$451</f>
        <v>стяжая и возжигая в каждом из них</v>
      </c>
      <c r="J31" s="18" t="str">
        <f ca="1">INDIRECT("'Лист с данными'!"&amp;ADDRESS(96,$L$1+1))&amp;" "&amp;'Языковая Матрица'!$C$282</f>
        <v>2 в степени</v>
      </c>
      <c r="K31" s="72" t="str">
        <f ca="1">INDIRECT("'Лист с данными'!"&amp;ADDRESS(86,$L$1+1))</f>
        <v>19 миллионов 243 тысяч 029</v>
      </c>
      <c r="L31" s="91" t="str">
        <f>'Языковая Матрица'!$C$283</f>
        <v>-ллионов Капель Абсолютного Огня</v>
      </c>
      <c r="M31" s="119" t="str">
        <f>'Языковая Матрица'!$C$458</f>
        <v>стяжая и компактифицируя в</v>
      </c>
      <c r="N31" s="18" t="str">
        <f ca="1">INDIRECT("'Лист с данными'!"&amp;ADDRESS(46,$L$1+1))</f>
        <v>17 миллионов 104 тысяч 912</v>
      </c>
      <c r="O31" s="126" t="str">
        <f>'Языковая Матрица'!$C335</f>
        <v>Элементов</v>
      </c>
      <c r="P31" s="127" t="str">
        <f t="shared" ca="1" si="0"/>
        <v>Спин</v>
      </c>
      <c r="Q31" s="42" t="str">
        <f>'Языковая Матрица'!$C$394</f>
        <v xml:space="preserve"> </v>
      </c>
      <c r="R31" s="86" t="str">
        <f>'Языковая Матрица'!$C410</f>
        <v>5-го</v>
      </c>
      <c r="S31" s="145" t="str">
        <f>'Языковая Матрица'!$C$104</f>
        <v>Компакта Абсолютов Изначально Вышестоящих Аватаров Изначально Вышестоящего Отца</v>
      </c>
      <c r="T31" s="17" t="str">
        <f ca="1">INDIRECT("'Лист с данными'!"&amp;ADDRESS(66,$L$1+1))</f>
        <v>17 миллионов 104 тысяч 975</v>
      </c>
      <c r="U31" s="71" t="str">
        <f t="shared" si="1"/>
        <v>-й мерности</v>
      </c>
    </row>
    <row r="32" spans="1:21" ht="69.400000000000006" x14ac:dyDescent="0.45">
      <c r="A32" s="5" t="str">
        <f>'Языковая Матрица'!$C$394</f>
        <v xml:space="preserve"> </v>
      </c>
      <c r="B32" s="61" t="str">
        <f ca="1">INDIRECT("'Лист с данными'!"&amp;ADDRESS(1,$L$1+1))&amp;'Языковая Матрица'!$C$287</f>
        <v>17-й Архетип</v>
      </c>
      <c r="C32" s="92" t="str">
        <f>'Языковая Матрица'!$C$260</f>
        <v>Абсолютным Суперсубъядерным Синтезом Изначально Вышестоящих Аватаров стяжаю</v>
      </c>
      <c r="D32" s="43"/>
      <c r="E32" s="83" t="str">
        <f>'Языковая Матрица'!$C390</f>
        <v>4-й</v>
      </c>
      <c r="F32" s="146" t="str">
        <f>'Языковая Матрица'!$C$103</f>
        <v>Компакт Абсолютов Изначально Вышестоящих Аватаров Изначально Вышестоящего Отца</v>
      </c>
      <c r="G32" s="20" t="str">
        <f ca="1">INDIRECT("'Лист с данными'!"&amp;ADDRESS(67,$L$1+1))</f>
        <v>17 миллионов 039 тысяч 439</v>
      </c>
      <c r="H32" s="47" t="str">
        <f>'Языковая Матрица'!$C$289</f>
        <v>-й мерности</v>
      </c>
      <c r="I32" s="114" t="str">
        <f>'Языковая Матрица'!$C$451</f>
        <v>стяжая и возжигая в каждом из них</v>
      </c>
      <c r="J32" s="21" t="str">
        <f ca="1">INDIRECT("'Лист с данными'!"&amp;ADDRESS(96,$L$1+1))&amp;" "&amp;'Языковая Матрица'!$C$282</f>
        <v>2 в степени</v>
      </c>
      <c r="K32" s="74" t="str">
        <f ca="1">INDIRECT("'Лист с данными'!"&amp;ADDRESS(87,$L$1+1))</f>
        <v>19 миллионов 169 тысяч 301</v>
      </c>
      <c r="L32" s="115" t="str">
        <f>'Языковая Матрица'!$C$283</f>
        <v>-ллионов Капель Абсолютного Огня</v>
      </c>
      <c r="M32" s="116" t="str">
        <f>'Языковая Матрица'!$C$458</f>
        <v>стяжая и компактифицируя в</v>
      </c>
      <c r="N32" s="21" t="str">
        <f ca="1">INDIRECT("'Лист с данными'!"&amp;ADDRESS(47,$L$1+1))</f>
        <v>17 миллионов 039 тысяч 376</v>
      </c>
      <c r="O32" s="120" t="str">
        <f>'Языковая Матрица'!$C336</f>
        <v>Молекул</v>
      </c>
      <c r="P32" s="121" t="str">
        <f t="shared" ca="1" si="0"/>
        <v>Спин</v>
      </c>
      <c r="Q32" s="5" t="str">
        <f>'Языковая Матрица'!$C$394</f>
        <v xml:space="preserve"> </v>
      </c>
      <c r="R32" s="87" t="str">
        <f>'Языковая Матрица'!$C411</f>
        <v>4-го</v>
      </c>
      <c r="S32" s="146" t="str">
        <f>'Языковая Матрица'!$C$104</f>
        <v>Компакта Абсолютов Изначально Вышестоящих Аватаров Изначально Вышестоящего Отца</v>
      </c>
      <c r="T32" s="20" t="str">
        <f ca="1">INDIRECT("'Лист с данными'!"&amp;ADDRESS(67,$L$1+1))</f>
        <v>17 миллионов 039 тысяч 439</v>
      </c>
      <c r="U32" s="73" t="str">
        <f t="shared" si="1"/>
        <v>-й мерности</v>
      </c>
    </row>
    <row r="33" spans="1:21" ht="69.400000000000006" x14ac:dyDescent="0.45">
      <c r="A33" s="40" t="str">
        <f>'Языковая Матрица'!$C$394</f>
        <v xml:space="preserve"> </v>
      </c>
      <c r="B33" s="64" t="str">
        <f ca="1">INDIRECT("'Лист с данными'!"&amp;ADDRESS(1,$L$1+1))&amp;'Языковая Матрица'!$C$287</f>
        <v>17-й Архетип</v>
      </c>
      <c r="C33" s="93" t="str">
        <f>'Языковая Матрица'!$C$260</f>
        <v>Абсолютным Суперсубъядерным Синтезом Изначально Вышестоящих Аватаров стяжаю</v>
      </c>
      <c r="D33" s="40"/>
      <c r="E33" s="84" t="str">
        <f>'Языковая Матрица'!$C391</f>
        <v>3-й</v>
      </c>
      <c r="F33" s="143" t="str">
        <f>'Языковая Матрица'!$C$103</f>
        <v>Компакт Абсолютов Изначально Вышестоящих Аватаров Изначально Вышестоящего Отца</v>
      </c>
      <c r="G33" s="11" t="str">
        <f ca="1">INDIRECT("'Лист с данными'!"&amp;ADDRESS(68,$L$1+1))</f>
        <v>16 миллионов 973 тысяч 903</v>
      </c>
      <c r="H33" s="44" t="str">
        <f>'Языковая Матрица'!$C$289</f>
        <v>-й мерности</v>
      </c>
      <c r="I33" s="111" t="str">
        <f>'Языковая Матрица'!$C$451</f>
        <v>стяжая и возжигая в каждом из них</v>
      </c>
      <c r="J33" s="12" t="str">
        <f ca="1">INDIRECT("'Лист с данными'!"&amp;ADDRESS(96,$L$1+1))&amp;" "&amp;'Языковая Матрица'!$C$282</f>
        <v>2 в степени</v>
      </c>
      <c r="K33" s="66" t="str">
        <f ca="1">INDIRECT("'Лист с данными'!"&amp;ADDRESS(88,$L$1+1))</f>
        <v>19 миллионов 095 тысяч 573</v>
      </c>
      <c r="L33" s="89" t="str">
        <f>'Языковая Матрица'!$C$283</f>
        <v>-ллионов Капель Абсолютного Огня</v>
      </c>
      <c r="M33" s="117" t="str">
        <f>'Языковая Матрица'!$C$458</f>
        <v>стяжая и компактифицируя в</v>
      </c>
      <c r="N33" s="12" t="str">
        <f ca="1">INDIRECT("'Лист с данными'!"&amp;ADDRESS(48,$L$1+1))</f>
        <v>16 миллионов 973 тысяч 840</v>
      </c>
      <c r="O33" s="122" t="str">
        <f>'Языковая Матрица'!$C337</f>
        <v>Атомов</v>
      </c>
      <c r="P33" s="123" t="str">
        <f t="shared" ca="1" si="0"/>
        <v>Спин</v>
      </c>
      <c r="Q33" s="40" t="str">
        <f>'Языковая Матрица'!$C$394</f>
        <v xml:space="preserve"> </v>
      </c>
      <c r="R33" s="84" t="str">
        <f>'Языковая Матрица'!$C412</f>
        <v>3-го</v>
      </c>
      <c r="S33" s="143" t="str">
        <f>'Языковая Матрица'!$C$104</f>
        <v>Компакта Абсолютов Изначально Вышестоящих Аватаров Изначально Вышестоящего Отца</v>
      </c>
      <c r="T33" s="11" t="str">
        <f ca="1">INDIRECT("'Лист с данными'!"&amp;ADDRESS(68,$L$1+1))</f>
        <v>16 миллионов 973 тысяч 903</v>
      </c>
      <c r="U33" s="65" t="str">
        <f t="shared" si="1"/>
        <v>-й мерности</v>
      </c>
    </row>
    <row r="34" spans="1:21" ht="69.400000000000006" x14ac:dyDescent="0.45">
      <c r="A34" s="41" t="str">
        <f>'Языковая Матрица'!$C$394</f>
        <v xml:space="preserve"> </v>
      </c>
      <c r="B34" s="67" t="str">
        <f ca="1">INDIRECT("'Лист с данными'!"&amp;ADDRESS(1,$L$1+1))&amp;'Языковая Матрица'!$C$287</f>
        <v>17-й Архетип</v>
      </c>
      <c r="C34" s="94" t="str">
        <f>'Языковая Матрица'!$C$260</f>
        <v>Абсолютным Суперсубъядерным Синтезом Изначально Вышестоящих Аватаров стяжаю</v>
      </c>
      <c r="D34" s="41"/>
      <c r="E34" s="85" t="str">
        <f>'Языковая Матрица'!$C392</f>
        <v>2-й</v>
      </c>
      <c r="F34" s="144" t="str">
        <f>'Языковая Матрица'!$C$103</f>
        <v>Компакт Абсолютов Изначально Вышестоящих Аватаров Изначально Вышестоящего Отца</v>
      </c>
      <c r="G34" s="14" t="str">
        <f ca="1">INDIRECT("'Лист с данными'!"&amp;ADDRESS(69,$L$1+1))</f>
        <v>16 миллионов 908 тысяч 367</v>
      </c>
      <c r="H34" s="45" t="str">
        <f>'Языковая Матрица'!$C$289</f>
        <v>-й мерности</v>
      </c>
      <c r="I34" s="112" t="str">
        <f>'Языковая Матрица'!$C$451</f>
        <v>стяжая и возжигая в каждом из них</v>
      </c>
      <c r="J34" s="15" t="str">
        <f ca="1">INDIRECT("'Лист с данными'!"&amp;ADDRESS(96,$L$1+1))&amp;" "&amp;'Языковая Матрица'!$C$282</f>
        <v>2 в степени</v>
      </c>
      <c r="K34" s="69" t="str">
        <f ca="1">INDIRECT("'Лист с данными'!"&amp;ADDRESS(89,$L$1+1))</f>
        <v>19 миллионов 021 тысяч 845</v>
      </c>
      <c r="L34" s="90" t="str">
        <f>'Языковая Матрица'!$C$283</f>
        <v>-ллионов Капель Абсолютного Огня</v>
      </c>
      <c r="M34" s="118" t="str">
        <f>'Языковая Матрица'!$C$458</f>
        <v>стяжая и компактифицируя в</v>
      </c>
      <c r="N34" s="15" t="str">
        <f ca="1">INDIRECT("'Лист с данными'!"&amp;ADDRESS(49,$L$1+1))</f>
        <v>16 миллионов 908 тысяч 304</v>
      </c>
      <c r="O34" s="124" t="str">
        <f>'Языковая Матрица'!$C338</f>
        <v>Частиц</v>
      </c>
      <c r="P34" s="125" t="str">
        <f t="shared" ca="1" si="0"/>
        <v>Спин</v>
      </c>
      <c r="Q34" s="41" t="str">
        <f>'Языковая Матрица'!$C$394</f>
        <v xml:space="preserve"> </v>
      </c>
      <c r="R34" s="85" t="str">
        <f>'Языковая Матрица'!$C413</f>
        <v>2-го</v>
      </c>
      <c r="S34" s="144" t="str">
        <f>'Языковая Матрица'!$C$104</f>
        <v>Компакта Абсолютов Изначально Вышестоящих Аватаров Изначально Вышестоящего Отца</v>
      </c>
      <c r="T34" s="14" t="str">
        <f ca="1">INDIRECT("'Лист с данными'!"&amp;ADDRESS(69,$L$1+1))</f>
        <v>16 миллионов 908 тысяч 367</v>
      </c>
      <c r="U34" s="68" t="str">
        <f t="shared" si="1"/>
        <v>-й мерности</v>
      </c>
    </row>
    <row r="35" spans="1:21" ht="69.75" thickBot="1" x14ac:dyDescent="0.5">
      <c r="A35" s="42" t="str">
        <f>'Языковая Матрица'!$C$394</f>
        <v xml:space="preserve"> </v>
      </c>
      <c r="B35" s="70" t="str">
        <f ca="1">INDIRECT("'Лист с данными'!"&amp;ADDRESS(1,$L$1+1))&amp;'Языковая Матрица'!$C$287</f>
        <v>17-й Архетип</v>
      </c>
      <c r="C35" s="95" t="str">
        <f>'Языковая Матрица'!$C$260</f>
        <v>Абсолютным Суперсубъядерным Синтезом Изначально Вышестоящих Аватаров стяжаю</v>
      </c>
      <c r="D35" s="42"/>
      <c r="E35" s="86" t="str">
        <f>'Языковая Матрица'!$C393</f>
        <v>1-й</v>
      </c>
      <c r="F35" s="145" t="str">
        <f>'Языковая Матрица'!$C$103</f>
        <v>Компакт Абсолютов Изначально Вышестоящих Аватаров Изначально Вышестоящего Отца</v>
      </c>
      <c r="G35" s="17" t="str">
        <f ca="1">INDIRECT("'Лист с данными'!"&amp;ADDRESS(70,$L$1+1))</f>
        <v>16 миллионов 842 тысяч 831</v>
      </c>
      <c r="H35" s="46" t="str">
        <f>'Языковая Матрица'!$C$289</f>
        <v>-й мерности</v>
      </c>
      <c r="I35" s="113" t="str">
        <f>'Языковая Матрица'!$C$451</f>
        <v>стяжая и возжигая в каждом из них</v>
      </c>
      <c r="J35" s="18" t="str">
        <f ca="1">INDIRECT("'Лист с данными'!"&amp;ADDRESS(96,$L$1+1))&amp;" "&amp;'Языковая Матрица'!$C$282</f>
        <v>2 в степени</v>
      </c>
      <c r="K35" s="72" t="str">
        <f ca="1">INDIRECT("'Лист с данными'!"&amp;ADDRESS(90,$L$1+1))</f>
        <v>18 миллионов 948 тысяч 117</v>
      </c>
      <c r="L35" s="91" t="str">
        <f>'Языковая Матрица'!$C$283</f>
        <v>-ллионов Капель Абсолютного Огня</v>
      </c>
      <c r="M35" s="119" t="str">
        <f>'Языковая Матрица'!$C$458</f>
        <v>стяжая и компактифицируя в</v>
      </c>
      <c r="N35" s="18" t="str">
        <f ca="1">INDIRECT("'Лист с данными'!"&amp;ADDRESS(50,$L$1+1))</f>
        <v>16 миллионов 842 тысяч 768</v>
      </c>
      <c r="O35" s="126" t="str">
        <f>'Языковая Матрица'!$C339</f>
        <v>Спинов</v>
      </c>
      <c r="P35" s="127" t="str">
        <f t="shared" ca="1" si="0"/>
        <v>Спин</v>
      </c>
      <c r="Q35" s="42" t="str">
        <f>'Языковая Матрица'!$C$394</f>
        <v xml:space="preserve"> </v>
      </c>
      <c r="R35" s="86" t="str">
        <f>'Языковая Матрица'!$C414</f>
        <v>1-го</v>
      </c>
      <c r="S35" s="145" t="str">
        <f>'Языковая Матрица'!$C$104</f>
        <v>Компакта Абсолютов Изначально Вышестоящих Аватаров Изначально Вышестоящего Отца</v>
      </c>
      <c r="T35" s="17" t="str">
        <f ca="1">INDIRECT("'Лист с данными'!"&amp;ADDRESS(70,$L$1+1))</f>
        <v>16 миллионов 842 тысяч 831</v>
      </c>
      <c r="U35" s="71" t="str">
        <f t="shared" si="1"/>
        <v>-й мерности</v>
      </c>
    </row>
    <row r="36" spans="1:21" ht="18" thickBot="1" x14ac:dyDescent="0.5">
      <c r="A36" s="308" t="str">
        <f>'Языковая Матрица'!$C$464</f>
        <v>Возжигаем Эталонный Абсолют каждого у Изначально Вышестоящего Отца (в начале любого стяжания)</v>
      </c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10"/>
    </row>
    <row r="37" spans="1:21" x14ac:dyDescent="0.45">
      <c r="D37" s="22"/>
      <c r="E37" s="75"/>
      <c r="F37" s="59"/>
      <c r="G37" s="59"/>
      <c r="I37" s="75"/>
      <c r="K37" s="59"/>
      <c r="L37" s="22"/>
      <c r="N37" s="77"/>
      <c r="P37" s="22"/>
      <c r="Q37" s="75"/>
      <c r="R37" s="78"/>
      <c r="S37" s="59"/>
      <c r="T37" s="59"/>
      <c r="U37" s="59"/>
    </row>
    <row r="38" spans="1:21" x14ac:dyDescent="0.45">
      <c r="D38" s="22"/>
      <c r="E38" s="75"/>
      <c r="F38" s="59"/>
      <c r="G38" s="59"/>
      <c r="I38" s="75"/>
      <c r="K38" s="59"/>
      <c r="L38" s="22"/>
      <c r="N38" s="77"/>
      <c r="P38" s="22"/>
      <c r="Q38" s="75"/>
      <c r="R38" s="78"/>
      <c r="S38" s="59"/>
      <c r="T38" s="59"/>
      <c r="U38" s="59"/>
    </row>
    <row r="39" spans="1:21" x14ac:dyDescent="0.45">
      <c r="D39" s="22"/>
      <c r="E39" s="75"/>
      <c r="F39" s="59"/>
      <c r="G39" s="59"/>
      <c r="I39" s="75"/>
      <c r="K39" s="59"/>
      <c r="L39" s="22"/>
      <c r="N39" s="77"/>
      <c r="P39" s="22"/>
      <c r="Q39" s="75"/>
      <c r="R39" s="78"/>
      <c r="S39" s="59"/>
      <c r="T39" s="59"/>
      <c r="U39" s="59"/>
    </row>
    <row r="40" spans="1:21" x14ac:dyDescent="0.45">
      <c r="D40" s="22"/>
      <c r="E40" s="75"/>
      <c r="F40" s="59"/>
      <c r="G40" s="59"/>
      <c r="I40" s="75"/>
      <c r="K40" s="59"/>
      <c r="L40" s="22"/>
      <c r="N40" s="77"/>
      <c r="P40" s="22"/>
      <c r="Q40" s="75"/>
      <c r="R40" s="78"/>
      <c r="S40" s="59"/>
      <c r="T40" s="59"/>
      <c r="U40" s="59"/>
    </row>
    <row r="41" spans="1:21" x14ac:dyDescent="0.45">
      <c r="D41" s="22"/>
      <c r="E41" s="75"/>
      <c r="F41" s="59"/>
      <c r="G41" s="59"/>
      <c r="I41" s="75"/>
      <c r="K41" s="59"/>
      <c r="L41" s="22"/>
      <c r="N41" s="77"/>
      <c r="P41" s="22"/>
      <c r="Q41" s="75"/>
      <c r="R41" s="78"/>
      <c r="S41" s="59"/>
      <c r="T41" s="59"/>
      <c r="U41" s="59"/>
    </row>
    <row r="42" spans="1:21" x14ac:dyDescent="0.45">
      <c r="D42" s="22"/>
      <c r="E42" s="75"/>
      <c r="F42" s="59"/>
      <c r="G42" s="59"/>
      <c r="I42" s="75"/>
      <c r="K42" s="59"/>
      <c r="L42" s="22"/>
      <c r="N42" s="77"/>
      <c r="P42" s="22"/>
      <c r="Q42" s="75"/>
      <c r="R42" s="78"/>
      <c r="S42" s="59"/>
      <c r="T42" s="59"/>
      <c r="U42" s="59"/>
    </row>
    <row r="43" spans="1:21" x14ac:dyDescent="0.45">
      <c r="D43" s="22"/>
      <c r="E43" s="75"/>
      <c r="F43" s="59"/>
      <c r="G43" s="59"/>
      <c r="I43" s="75"/>
      <c r="K43" s="59"/>
      <c r="L43" s="22"/>
      <c r="N43" s="77"/>
      <c r="P43" s="22"/>
      <c r="Q43" s="75"/>
      <c r="R43" s="78"/>
      <c r="S43" s="59"/>
      <c r="T43" s="59"/>
      <c r="U43" s="59"/>
    </row>
    <row r="44" spans="1:21" x14ac:dyDescent="0.45">
      <c r="D44" s="22"/>
      <c r="E44" s="75"/>
      <c r="F44" s="59"/>
      <c r="G44" s="59"/>
      <c r="I44" s="75"/>
      <c r="K44" s="59"/>
      <c r="L44" s="22"/>
      <c r="N44" s="77"/>
      <c r="P44" s="22"/>
      <c r="Q44" s="75"/>
      <c r="R44" s="78"/>
      <c r="S44" s="59"/>
      <c r="T44" s="59"/>
      <c r="U44" s="59"/>
    </row>
    <row r="45" spans="1:21" x14ac:dyDescent="0.45">
      <c r="D45" s="22"/>
      <c r="E45" s="75"/>
      <c r="F45" s="59"/>
      <c r="G45" s="59"/>
      <c r="I45" s="75"/>
      <c r="K45" s="59"/>
      <c r="L45" s="22"/>
      <c r="N45" s="77"/>
      <c r="P45" s="22"/>
      <c r="Q45" s="75"/>
      <c r="R45" s="78"/>
      <c r="S45" s="59"/>
      <c r="T45" s="59"/>
      <c r="U45" s="59"/>
    </row>
    <row r="46" spans="1:21" x14ac:dyDescent="0.45">
      <c r="D46" s="22"/>
      <c r="E46" s="75"/>
      <c r="F46" s="59"/>
      <c r="G46" s="59"/>
      <c r="I46" s="75"/>
      <c r="K46" s="59"/>
      <c r="L46" s="22"/>
      <c r="N46" s="77"/>
      <c r="P46" s="22"/>
      <c r="Q46" s="75"/>
      <c r="R46" s="78"/>
      <c r="S46" s="59"/>
      <c r="T46" s="59"/>
      <c r="U46" s="59"/>
    </row>
    <row r="47" spans="1:21" x14ac:dyDescent="0.45">
      <c r="D47" s="22"/>
      <c r="E47" s="75"/>
      <c r="F47" s="59"/>
      <c r="G47" s="59"/>
      <c r="I47" s="75"/>
      <c r="K47" s="59"/>
      <c r="L47" s="22"/>
      <c r="N47" s="77"/>
      <c r="P47" s="22"/>
      <c r="Q47" s="75"/>
      <c r="R47" s="78"/>
      <c r="S47" s="59"/>
      <c r="T47" s="59"/>
      <c r="U47" s="59"/>
    </row>
    <row r="48" spans="1:21" x14ac:dyDescent="0.45">
      <c r="D48" s="22"/>
      <c r="E48" s="75"/>
      <c r="F48" s="59"/>
      <c r="G48" s="59"/>
      <c r="I48" s="75"/>
      <c r="K48" s="59"/>
      <c r="L48" s="22"/>
      <c r="N48" s="77"/>
      <c r="P48" s="22"/>
      <c r="Q48" s="75"/>
      <c r="R48" s="78"/>
      <c r="S48" s="59"/>
      <c r="T48" s="59"/>
      <c r="U48" s="59"/>
    </row>
    <row r="49" spans="4:21" x14ac:dyDescent="0.45">
      <c r="D49" s="22"/>
      <c r="E49" s="75"/>
      <c r="F49" s="59"/>
      <c r="G49" s="59"/>
      <c r="I49" s="75"/>
      <c r="K49" s="59"/>
      <c r="L49" s="22"/>
      <c r="N49" s="77"/>
      <c r="P49" s="22"/>
      <c r="Q49" s="75"/>
      <c r="R49" s="78"/>
      <c r="S49" s="59"/>
      <c r="T49" s="59"/>
      <c r="U49" s="59"/>
    </row>
    <row r="50" spans="4:21" x14ac:dyDescent="0.45">
      <c r="D50" s="22"/>
      <c r="E50" s="75"/>
      <c r="F50" s="59"/>
      <c r="G50" s="59"/>
      <c r="I50" s="75"/>
      <c r="K50" s="59"/>
      <c r="L50" s="22"/>
      <c r="N50" s="77"/>
      <c r="P50" s="22"/>
      <c r="Q50" s="75"/>
      <c r="R50" s="78"/>
      <c r="S50" s="59"/>
      <c r="T50" s="59"/>
      <c r="U50" s="59"/>
    </row>
    <row r="51" spans="4:21" x14ac:dyDescent="0.45">
      <c r="D51" s="22"/>
      <c r="E51" s="75"/>
      <c r="F51" s="59"/>
      <c r="G51" s="59"/>
      <c r="I51" s="75"/>
      <c r="K51" s="59"/>
      <c r="L51" s="22"/>
      <c r="N51" s="77"/>
      <c r="P51" s="22"/>
      <c r="Q51" s="75"/>
      <c r="R51" s="78"/>
      <c r="S51" s="59"/>
      <c r="T51" s="59"/>
      <c r="U51" s="59"/>
    </row>
    <row r="52" spans="4:21" x14ac:dyDescent="0.45">
      <c r="D52" s="22"/>
      <c r="E52" s="75"/>
      <c r="F52" s="59"/>
      <c r="G52" s="59"/>
      <c r="I52" s="75"/>
      <c r="K52" s="59"/>
      <c r="L52" s="22"/>
      <c r="N52" s="77"/>
      <c r="P52" s="22"/>
      <c r="Q52" s="75"/>
      <c r="R52" s="78"/>
      <c r="S52" s="59"/>
      <c r="T52" s="59"/>
      <c r="U52" s="59"/>
    </row>
    <row r="53" spans="4:21" x14ac:dyDescent="0.45">
      <c r="D53" s="22"/>
      <c r="E53" s="75"/>
      <c r="F53" s="59"/>
      <c r="G53" s="59"/>
      <c r="I53" s="75"/>
      <c r="K53" s="59"/>
      <c r="L53" s="22"/>
      <c r="N53" s="77"/>
      <c r="P53" s="22"/>
      <c r="Q53" s="75"/>
      <c r="R53" s="78"/>
      <c r="S53" s="59"/>
      <c r="T53" s="59"/>
      <c r="U53" s="59"/>
    </row>
    <row r="54" spans="4:21" x14ac:dyDescent="0.45">
      <c r="D54" s="22"/>
      <c r="E54" s="75"/>
      <c r="F54" s="59"/>
      <c r="G54" s="59"/>
      <c r="I54" s="75"/>
      <c r="K54" s="59"/>
      <c r="L54" s="22"/>
      <c r="N54" s="77"/>
      <c r="P54" s="22"/>
      <c r="Q54" s="75"/>
      <c r="R54" s="78"/>
      <c r="S54" s="59"/>
      <c r="T54" s="59"/>
      <c r="U54" s="59"/>
    </row>
    <row r="55" spans="4:21" x14ac:dyDescent="0.45">
      <c r="D55" s="22"/>
      <c r="E55" s="75"/>
      <c r="F55" s="59"/>
      <c r="G55" s="59"/>
      <c r="I55" s="75"/>
      <c r="K55" s="59"/>
      <c r="L55" s="22"/>
      <c r="N55" s="77"/>
      <c r="P55" s="22"/>
      <c r="Q55" s="75"/>
      <c r="R55" s="78"/>
      <c r="S55" s="59"/>
      <c r="T55" s="59"/>
      <c r="U55" s="59"/>
    </row>
    <row r="56" spans="4:21" x14ac:dyDescent="0.45">
      <c r="D56" s="22"/>
      <c r="E56" s="75"/>
      <c r="F56" s="59"/>
      <c r="G56" s="59"/>
      <c r="I56" s="75"/>
      <c r="K56" s="59"/>
      <c r="L56" s="22"/>
      <c r="N56" s="77"/>
      <c r="P56" s="22"/>
      <c r="Q56" s="75"/>
      <c r="R56" s="78"/>
      <c r="S56" s="59"/>
      <c r="T56" s="59"/>
      <c r="U56" s="59"/>
    </row>
    <row r="57" spans="4:21" x14ac:dyDescent="0.45">
      <c r="D57" s="22"/>
      <c r="E57" s="75"/>
      <c r="F57" s="59"/>
      <c r="G57" s="59"/>
      <c r="I57" s="75"/>
      <c r="K57" s="59"/>
      <c r="L57" s="22"/>
      <c r="N57" s="77"/>
      <c r="P57" s="22"/>
      <c r="Q57" s="75"/>
      <c r="R57" s="78"/>
      <c r="S57" s="59"/>
      <c r="T57" s="59"/>
      <c r="U57" s="59"/>
    </row>
    <row r="58" spans="4:21" x14ac:dyDescent="0.45">
      <c r="D58" s="22"/>
      <c r="E58" s="75"/>
      <c r="F58" s="59"/>
      <c r="G58" s="59"/>
      <c r="I58" s="75"/>
      <c r="K58" s="59"/>
      <c r="L58" s="22"/>
      <c r="N58" s="77"/>
      <c r="P58" s="22"/>
      <c r="Q58" s="75"/>
      <c r="R58" s="78"/>
      <c r="S58" s="59"/>
      <c r="T58" s="59"/>
      <c r="U58" s="59"/>
    </row>
    <row r="59" spans="4:21" x14ac:dyDescent="0.45">
      <c r="D59" s="22"/>
      <c r="E59" s="75"/>
      <c r="F59" s="59"/>
      <c r="G59" s="59"/>
      <c r="I59" s="75"/>
      <c r="K59" s="59"/>
      <c r="L59" s="22"/>
      <c r="N59" s="77"/>
      <c r="P59" s="22"/>
      <c r="Q59" s="75"/>
      <c r="R59" s="78"/>
      <c r="S59" s="59"/>
      <c r="T59" s="59"/>
      <c r="U59" s="59"/>
    </row>
    <row r="60" spans="4:21" x14ac:dyDescent="0.45">
      <c r="D60" s="22"/>
      <c r="E60" s="75"/>
      <c r="F60" s="59"/>
      <c r="G60" s="59"/>
      <c r="I60" s="75"/>
      <c r="K60" s="59"/>
      <c r="L60" s="22"/>
      <c r="N60" s="77"/>
      <c r="P60" s="22"/>
      <c r="Q60" s="75"/>
      <c r="R60" s="78"/>
      <c r="S60" s="59"/>
      <c r="T60" s="59"/>
      <c r="U60" s="59"/>
    </row>
    <row r="61" spans="4:21" x14ac:dyDescent="0.45">
      <c r="D61" s="22"/>
      <c r="E61" s="75"/>
      <c r="F61" s="59"/>
      <c r="G61" s="59"/>
      <c r="I61" s="75"/>
      <c r="K61" s="59"/>
      <c r="L61" s="22"/>
      <c r="N61" s="77"/>
      <c r="P61" s="22"/>
      <c r="Q61" s="75"/>
      <c r="R61" s="78"/>
      <c r="S61" s="59"/>
      <c r="T61" s="59"/>
      <c r="U61" s="59"/>
    </row>
    <row r="62" spans="4:21" x14ac:dyDescent="0.45">
      <c r="D62" s="22"/>
      <c r="E62" s="75"/>
      <c r="F62" s="59"/>
      <c r="G62" s="59"/>
      <c r="I62" s="75"/>
      <c r="K62" s="59"/>
      <c r="L62" s="22"/>
      <c r="N62" s="77"/>
      <c r="P62" s="22"/>
      <c r="Q62" s="75"/>
      <c r="R62" s="78"/>
      <c r="S62" s="59"/>
      <c r="T62" s="59"/>
      <c r="U62" s="59"/>
    </row>
    <row r="63" spans="4:21" x14ac:dyDescent="0.45">
      <c r="D63" s="22"/>
      <c r="E63" s="75"/>
      <c r="F63" s="59"/>
      <c r="G63" s="59"/>
      <c r="I63" s="75"/>
      <c r="K63" s="59"/>
      <c r="L63" s="22"/>
      <c r="N63" s="77"/>
      <c r="P63" s="22"/>
      <c r="Q63" s="75"/>
      <c r="R63" s="78"/>
      <c r="S63" s="59"/>
      <c r="T63" s="59"/>
      <c r="U63" s="59"/>
    </row>
    <row r="64" spans="4:21" x14ac:dyDescent="0.45">
      <c r="D64" s="22"/>
      <c r="E64" s="75"/>
      <c r="F64" s="59"/>
      <c r="G64" s="59"/>
      <c r="I64" s="75"/>
      <c r="K64" s="59"/>
      <c r="L64" s="22"/>
      <c r="N64" s="77"/>
      <c r="P64" s="22"/>
      <c r="Q64" s="75"/>
      <c r="R64" s="78"/>
      <c r="S64" s="59"/>
      <c r="T64" s="59"/>
      <c r="U64" s="59"/>
    </row>
    <row r="65" spans="4:21" x14ac:dyDescent="0.45">
      <c r="D65" s="22"/>
      <c r="E65" s="75"/>
      <c r="F65" s="59"/>
      <c r="G65" s="59"/>
      <c r="I65" s="75"/>
      <c r="K65" s="59"/>
      <c r="L65" s="22"/>
      <c r="N65" s="77"/>
      <c r="P65" s="22"/>
      <c r="Q65" s="75"/>
      <c r="R65" s="78"/>
      <c r="S65" s="59"/>
      <c r="T65" s="59"/>
      <c r="U65" s="59"/>
    </row>
    <row r="66" spans="4:21" x14ac:dyDescent="0.45">
      <c r="D66" s="22"/>
      <c r="E66" s="75"/>
      <c r="F66" s="59"/>
      <c r="G66" s="59"/>
      <c r="I66" s="75"/>
      <c r="K66" s="59"/>
      <c r="L66" s="22"/>
      <c r="N66" s="77"/>
      <c r="P66" s="22"/>
      <c r="Q66" s="75"/>
      <c r="R66" s="78"/>
      <c r="S66" s="59"/>
      <c r="T66" s="59"/>
      <c r="U66" s="59"/>
    </row>
    <row r="67" spans="4:21" x14ac:dyDescent="0.45">
      <c r="D67" s="22"/>
      <c r="E67" s="75"/>
      <c r="F67" s="59"/>
      <c r="G67" s="59"/>
      <c r="I67" s="75"/>
      <c r="K67" s="59"/>
      <c r="L67" s="22"/>
      <c r="N67" s="77"/>
      <c r="P67" s="22"/>
      <c r="Q67" s="75"/>
      <c r="R67" s="78"/>
      <c r="S67" s="59"/>
      <c r="T67" s="59"/>
      <c r="U67" s="59"/>
    </row>
    <row r="68" spans="4:21" x14ac:dyDescent="0.45">
      <c r="D68" s="22"/>
      <c r="E68" s="75"/>
      <c r="F68" s="59"/>
      <c r="G68" s="59"/>
      <c r="I68" s="75"/>
      <c r="K68" s="59"/>
      <c r="L68" s="22"/>
      <c r="N68" s="77"/>
      <c r="P68" s="22"/>
      <c r="Q68" s="75"/>
      <c r="R68" s="78"/>
      <c r="S68" s="59"/>
      <c r="T68" s="59"/>
      <c r="U68" s="59"/>
    </row>
    <row r="69" spans="4:21" x14ac:dyDescent="0.45">
      <c r="D69" s="22"/>
      <c r="E69" s="75"/>
      <c r="F69" s="59"/>
      <c r="G69" s="59"/>
      <c r="I69" s="75"/>
      <c r="K69" s="59"/>
      <c r="L69" s="22"/>
      <c r="N69" s="77"/>
      <c r="P69" s="22"/>
      <c r="Q69" s="75"/>
      <c r="R69" s="78"/>
      <c r="S69" s="59"/>
      <c r="T69" s="59"/>
      <c r="U69" s="59"/>
    </row>
    <row r="70" spans="4:21" x14ac:dyDescent="0.45">
      <c r="D70" s="22"/>
      <c r="E70" s="75"/>
      <c r="F70" s="59"/>
      <c r="G70" s="59"/>
      <c r="I70" s="75"/>
      <c r="K70" s="59"/>
      <c r="L70" s="22"/>
      <c r="N70" s="77"/>
      <c r="P70" s="22"/>
      <c r="Q70" s="75"/>
      <c r="R70" s="78"/>
      <c r="S70" s="59"/>
      <c r="T70" s="59"/>
      <c r="U70" s="59"/>
    </row>
    <row r="71" spans="4:21" x14ac:dyDescent="0.45">
      <c r="D71" s="22"/>
      <c r="E71" s="75"/>
      <c r="F71" s="59"/>
      <c r="G71" s="59"/>
      <c r="I71" s="75"/>
      <c r="K71" s="59"/>
      <c r="L71" s="22"/>
      <c r="N71" s="77"/>
      <c r="P71" s="22"/>
      <c r="Q71" s="75"/>
      <c r="R71" s="78"/>
      <c r="S71" s="59"/>
      <c r="T71" s="59"/>
      <c r="U71" s="59"/>
    </row>
    <row r="72" spans="4:21" x14ac:dyDescent="0.45">
      <c r="D72" s="22"/>
      <c r="E72" s="75"/>
      <c r="F72" s="59"/>
      <c r="G72" s="59"/>
      <c r="I72" s="75"/>
      <c r="K72" s="59"/>
      <c r="L72" s="22"/>
      <c r="N72" s="77"/>
      <c r="P72" s="22"/>
      <c r="Q72" s="75"/>
      <c r="R72" s="78"/>
      <c r="S72" s="59"/>
      <c r="T72" s="59"/>
      <c r="U72" s="59"/>
    </row>
    <row r="73" spans="4:21" x14ac:dyDescent="0.45">
      <c r="D73" s="22"/>
      <c r="E73" s="75"/>
      <c r="F73" s="59"/>
      <c r="G73" s="59"/>
      <c r="I73" s="75"/>
      <c r="K73" s="59"/>
      <c r="L73" s="22"/>
      <c r="N73" s="77"/>
      <c r="P73" s="22"/>
      <c r="Q73" s="75"/>
      <c r="R73" s="78"/>
      <c r="S73" s="59"/>
      <c r="T73" s="59"/>
      <c r="U73" s="59"/>
    </row>
    <row r="74" spans="4:21" x14ac:dyDescent="0.45">
      <c r="D74" s="22"/>
      <c r="E74" s="75"/>
      <c r="F74" s="59"/>
      <c r="G74" s="59"/>
      <c r="I74" s="75"/>
      <c r="K74" s="59"/>
      <c r="L74" s="22"/>
      <c r="N74" s="77"/>
      <c r="P74" s="22"/>
      <c r="Q74" s="75"/>
      <c r="R74" s="78"/>
      <c r="S74" s="59"/>
      <c r="T74" s="59"/>
      <c r="U74" s="59"/>
    </row>
    <row r="75" spans="4:21" x14ac:dyDescent="0.45">
      <c r="D75" s="22"/>
      <c r="E75" s="75"/>
      <c r="F75" s="59"/>
      <c r="G75" s="59"/>
      <c r="I75" s="75"/>
      <c r="K75" s="59"/>
      <c r="L75" s="22"/>
      <c r="N75" s="77"/>
      <c r="P75" s="22"/>
      <c r="Q75" s="75"/>
      <c r="R75" s="78"/>
      <c r="S75" s="59"/>
      <c r="T75" s="59"/>
      <c r="U75" s="59"/>
    </row>
    <row r="76" spans="4:21" x14ac:dyDescent="0.45">
      <c r="D76" s="22"/>
      <c r="E76" s="75"/>
      <c r="F76" s="59"/>
      <c r="G76" s="59"/>
      <c r="I76" s="75"/>
      <c r="K76" s="59"/>
      <c r="L76" s="22"/>
      <c r="N76" s="77"/>
      <c r="P76" s="22"/>
      <c r="Q76" s="75"/>
      <c r="R76" s="78"/>
      <c r="S76" s="59"/>
      <c r="T76" s="59"/>
      <c r="U76" s="59"/>
    </row>
    <row r="77" spans="4:21" x14ac:dyDescent="0.45">
      <c r="D77" s="22"/>
      <c r="E77" s="75"/>
      <c r="F77" s="59"/>
      <c r="G77" s="59"/>
      <c r="I77" s="75"/>
      <c r="K77" s="59"/>
      <c r="L77" s="22"/>
      <c r="N77" s="77"/>
      <c r="P77" s="22"/>
      <c r="Q77" s="75"/>
      <c r="R77" s="78"/>
      <c r="S77" s="59"/>
      <c r="T77" s="59"/>
      <c r="U77" s="59"/>
    </row>
    <row r="78" spans="4:21" x14ac:dyDescent="0.45">
      <c r="D78" s="22"/>
      <c r="E78" s="75"/>
      <c r="F78" s="59"/>
      <c r="G78" s="59"/>
      <c r="I78" s="75"/>
      <c r="K78" s="59"/>
      <c r="L78" s="22"/>
      <c r="N78" s="77"/>
      <c r="P78" s="22"/>
      <c r="Q78" s="75"/>
      <c r="R78" s="78"/>
      <c r="S78" s="59"/>
      <c r="T78" s="59"/>
      <c r="U78" s="59"/>
    </row>
    <row r="79" spans="4:21" x14ac:dyDescent="0.45">
      <c r="D79" s="22"/>
      <c r="E79" s="75"/>
      <c r="F79" s="59"/>
      <c r="G79" s="59"/>
      <c r="I79" s="75"/>
      <c r="K79" s="59"/>
      <c r="L79" s="22"/>
      <c r="N79" s="77"/>
      <c r="P79" s="22"/>
      <c r="Q79" s="75"/>
      <c r="R79" s="78"/>
      <c r="S79" s="59"/>
      <c r="T79" s="59"/>
      <c r="U79" s="59"/>
    </row>
    <row r="80" spans="4:21" x14ac:dyDescent="0.45">
      <c r="D80" s="22"/>
      <c r="E80" s="75"/>
      <c r="F80" s="59"/>
      <c r="G80" s="59"/>
      <c r="I80" s="75"/>
      <c r="K80" s="59"/>
      <c r="L80" s="22"/>
      <c r="N80" s="77"/>
      <c r="P80" s="22"/>
      <c r="Q80" s="75"/>
      <c r="R80" s="78"/>
      <c r="S80" s="59"/>
      <c r="T80" s="59"/>
      <c r="U80" s="59"/>
    </row>
    <row r="81" spans="4:21" x14ac:dyDescent="0.45">
      <c r="D81" s="22"/>
      <c r="E81" s="75"/>
      <c r="F81" s="59"/>
      <c r="G81" s="59"/>
      <c r="I81" s="75"/>
      <c r="K81" s="59"/>
      <c r="L81" s="22"/>
      <c r="N81" s="77"/>
      <c r="P81" s="22"/>
      <c r="Q81" s="75"/>
      <c r="R81" s="78"/>
      <c r="S81" s="59"/>
      <c r="T81" s="59"/>
      <c r="U81" s="59"/>
    </row>
    <row r="82" spans="4:21" x14ac:dyDescent="0.45">
      <c r="D82" s="22"/>
      <c r="E82" s="75"/>
      <c r="F82" s="59"/>
      <c r="G82" s="59"/>
      <c r="I82" s="75"/>
      <c r="K82" s="59"/>
      <c r="L82" s="22"/>
      <c r="N82" s="77"/>
      <c r="P82" s="22"/>
      <c r="Q82" s="75"/>
      <c r="R82" s="78"/>
      <c r="S82" s="59"/>
      <c r="T82" s="59"/>
      <c r="U82" s="59"/>
    </row>
    <row r="83" spans="4:21" x14ac:dyDescent="0.45">
      <c r="D83" s="22"/>
      <c r="E83" s="75"/>
      <c r="F83" s="59"/>
      <c r="G83" s="59"/>
      <c r="I83" s="75"/>
      <c r="K83" s="59"/>
      <c r="L83" s="22"/>
      <c r="N83" s="77"/>
      <c r="P83" s="22"/>
      <c r="Q83" s="75"/>
      <c r="R83" s="78"/>
      <c r="S83" s="59"/>
      <c r="T83" s="59"/>
      <c r="U83" s="59"/>
    </row>
    <row r="84" spans="4:21" x14ac:dyDescent="0.45">
      <c r="D84" s="22"/>
      <c r="E84" s="75"/>
      <c r="F84" s="59"/>
      <c r="G84" s="59"/>
      <c r="I84" s="75"/>
      <c r="K84" s="59"/>
      <c r="L84" s="22"/>
      <c r="N84" s="77"/>
      <c r="P84" s="22"/>
      <c r="Q84" s="75"/>
      <c r="R84" s="78"/>
      <c r="S84" s="59"/>
      <c r="T84" s="59"/>
      <c r="U84" s="59"/>
    </row>
    <row r="85" spans="4:21" x14ac:dyDescent="0.45">
      <c r="D85" s="22"/>
      <c r="E85" s="75"/>
      <c r="F85" s="59"/>
      <c r="G85" s="59"/>
      <c r="I85" s="75"/>
      <c r="K85" s="59"/>
      <c r="L85" s="22"/>
      <c r="N85" s="77"/>
      <c r="P85" s="22"/>
      <c r="Q85" s="75"/>
      <c r="R85" s="78"/>
      <c r="S85" s="59"/>
      <c r="T85" s="59"/>
      <c r="U85" s="59"/>
    </row>
    <row r="86" spans="4:21" x14ac:dyDescent="0.45">
      <c r="D86" s="22"/>
      <c r="E86" s="75"/>
      <c r="F86" s="59"/>
      <c r="G86" s="59"/>
      <c r="I86" s="75"/>
      <c r="K86" s="59"/>
      <c r="L86" s="22"/>
      <c r="N86" s="77"/>
      <c r="P86" s="22"/>
      <c r="Q86" s="75"/>
      <c r="R86" s="78"/>
      <c r="S86" s="59"/>
      <c r="T86" s="59"/>
      <c r="U86" s="59"/>
    </row>
    <row r="87" spans="4:21" x14ac:dyDescent="0.45">
      <c r="D87" s="22"/>
      <c r="E87" s="75"/>
      <c r="F87" s="59"/>
      <c r="G87" s="59"/>
      <c r="I87" s="75"/>
      <c r="K87" s="59"/>
      <c r="L87" s="22"/>
      <c r="N87" s="77"/>
      <c r="P87" s="22"/>
      <c r="Q87" s="75"/>
      <c r="R87" s="78"/>
      <c r="S87" s="59"/>
      <c r="T87" s="59"/>
      <c r="U87" s="59"/>
    </row>
    <row r="88" spans="4:21" x14ac:dyDescent="0.45">
      <c r="D88" s="22"/>
      <c r="E88" s="75"/>
      <c r="F88" s="59"/>
      <c r="G88" s="59"/>
      <c r="I88" s="75"/>
      <c r="K88" s="59"/>
      <c r="L88" s="22"/>
      <c r="N88" s="77"/>
      <c r="P88" s="22"/>
      <c r="Q88" s="75"/>
      <c r="R88" s="78"/>
      <c r="S88" s="59"/>
      <c r="T88" s="59"/>
      <c r="U88" s="59"/>
    </row>
    <row r="89" spans="4:21" x14ac:dyDescent="0.45">
      <c r="D89" s="22"/>
      <c r="E89" s="75"/>
      <c r="F89" s="59"/>
      <c r="G89" s="59"/>
      <c r="I89" s="75"/>
      <c r="K89" s="59"/>
      <c r="L89" s="22"/>
      <c r="N89" s="77"/>
      <c r="P89" s="22"/>
      <c r="Q89" s="75"/>
      <c r="R89" s="78"/>
      <c r="S89" s="59"/>
      <c r="T89" s="59"/>
      <c r="U89" s="59"/>
    </row>
    <row r="90" spans="4:21" x14ac:dyDescent="0.45">
      <c r="D90" s="22"/>
      <c r="E90" s="75"/>
      <c r="F90" s="59"/>
      <c r="G90" s="59"/>
      <c r="I90" s="75"/>
      <c r="K90" s="59"/>
      <c r="L90" s="22"/>
      <c r="N90" s="77"/>
      <c r="P90" s="22"/>
      <c r="Q90" s="75"/>
      <c r="R90" s="78"/>
      <c r="S90" s="59"/>
      <c r="T90" s="59"/>
      <c r="U90" s="59"/>
    </row>
    <row r="91" spans="4:21" x14ac:dyDescent="0.45">
      <c r="D91" s="22"/>
      <c r="E91" s="75"/>
      <c r="F91" s="59"/>
      <c r="G91" s="59"/>
      <c r="I91" s="75"/>
      <c r="K91" s="59"/>
      <c r="L91" s="22"/>
      <c r="N91" s="77"/>
      <c r="P91" s="22"/>
      <c r="Q91" s="75"/>
      <c r="R91" s="78"/>
      <c r="S91" s="59"/>
      <c r="T91" s="59"/>
      <c r="U91" s="59"/>
    </row>
    <row r="92" spans="4:21" x14ac:dyDescent="0.45">
      <c r="D92" s="22"/>
      <c r="E92" s="75"/>
      <c r="F92" s="59"/>
      <c r="G92" s="59"/>
      <c r="I92" s="75"/>
      <c r="K92" s="59"/>
      <c r="L92" s="22"/>
      <c r="N92" s="77"/>
      <c r="P92" s="22"/>
      <c r="Q92" s="75"/>
      <c r="R92" s="78"/>
      <c r="S92" s="59"/>
      <c r="T92" s="59"/>
      <c r="U92" s="59"/>
    </row>
    <row r="93" spans="4:21" x14ac:dyDescent="0.45">
      <c r="D93" s="22"/>
      <c r="E93" s="75"/>
      <c r="F93" s="59"/>
      <c r="G93" s="59"/>
      <c r="I93" s="75"/>
      <c r="K93" s="59"/>
      <c r="L93" s="22"/>
      <c r="N93" s="77"/>
      <c r="P93" s="22"/>
      <c r="Q93" s="75"/>
      <c r="R93" s="78"/>
      <c r="S93" s="59"/>
      <c r="T93" s="59"/>
      <c r="U93" s="59"/>
    </row>
    <row r="94" spans="4:21" x14ac:dyDescent="0.45">
      <c r="D94" s="22"/>
      <c r="E94" s="75"/>
      <c r="F94" s="59"/>
      <c r="G94" s="59"/>
      <c r="I94" s="75"/>
      <c r="K94" s="59"/>
      <c r="L94" s="22"/>
      <c r="N94" s="77"/>
      <c r="P94" s="22"/>
      <c r="Q94" s="75"/>
      <c r="R94" s="78"/>
      <c r="S94" s="59"/>
      <c r="T94" s="59"/>
      <c r="U94" s="59"/>
    </row>
    <row r="95" spans="4:21" x14ac:dyDescent="0.45">
      <c r="D95" s="22"/>
      <c r="E95" s="75"/>
      <c r="F95" s="59"/>
      <c r="G95" s="59"/>
      <c r="I95" s="75"/>
      <c r="K95" s="59"/>
      <c r="L95" s="22"/>
      <c r="N95" s="77"/>
      <c r="P95" s="22"/>
      <c r="Q95" s="75"/>
      <c r="R95" s="78"/>
      <c r="S95" s="59"/>
      <c r="T95" s="59"/>
      <c r="U95" s="59"/>
    </row>
    <row r="96" spans="4:21" x14ac:dyDescent="0.45">
      <c r="D96" s="22"/>
      <c r="E96" s="75"/>
      <c r="F96" s="59"/>
      <c r="G96" s="59"/>
      <c r="I96" s="75"/>
      <c r="K96" s="59"/>
      <c r="L96" s="22"/>
      <c r="N96" s="77"/>
      <c r="P96" s="22"/>
      <c r="Q96" s="75"/>
      <c r="R96" s="78"/>
      <c r="S96" s="59"/>
      <c r="T96" s="59"/>
      <c r="U96" s="59"/>
    </row>
    <row r="97" spans="4:21" x14ac:dyDescent="0.45">
      <c r="D97" s="22"/>
      <c r="E97" s="75"/>
      <c r="F97" s="59"/>
      <c r="G97" s="59"/>
      <c r="I97" s="75"/>
      <c r="K97" s="59"/>
      <c r="L97" s="22"/>
      <c r="N97" s="77"/>
      <c r="P97" s="22"/>
      <c r="Q97" s="75"/>
      <c r="R97" s="78"/>
      <c r="S97" s="59"/>
      <c r="T97" s="59"/>
      <c r="U97" s="59"/>
    </row>
    <row r="98" spans="4:21" x14ac:dyDescent="0.45">
      <c r="D98" s="22"/>
      <c r="E98" s="75"/>
      <c r="F98" s="59"/>
      <c r="G98" s="59"/>
      <c r="I98" s="75"/>
      <c r="K98" s="59"/>
      <c r="L98" s="22"/>
      <c r="N98" s="77"/>
      <c r="P98" s="22"/>
      <c r="Q98" s="75"/>
      <c r="R98" s="78"/>
      <c r="S98" s="59"/>
      <c r="T98" s="59"/>
      <c r="U98" s="59"/>
    </row>
    <row r="99" spans="4:21" x14ac:dyDescent="0.45">
      <c r="D99" s="22"/>
      <c r="E99" s="75"/>
      <c r="F99" s="59"/>
      <c r="G99" s="59"/>
      <c r="I99" s="75"/>
      <c r="K99" s="59"/>
      <c r="L99" s="22"/>
      <c r="N99" s="77"/>
      <c r="P99" s="22"/>
      <c r="Q99" s="75"/>
      <c r="R99" s="78"/>
      <c r="S99" s="59"/>
      <c r="T99" s="59"/>
      <c r="U99" s="59"/>
    </row>
    <row r="100" spans="4:21" x14ac:dyDescent="0.45">
      <c r="D100" s="22"/>
      <c r="E100" s="75"/>
      <c r="F100" s="59"/>
      <c r="G100" s="59"/>
      <c r="I100" s="75"/>
      <c r="K100" s="59"/>
      <c r="L100" s="22"/>
      <c r="N100" s="77"/>
      <c r="P100" s="22"/>
      <c r="Q100" s="75"/>
      <c r="R100" s="78"/>
      <c r="S100" s="59"/>
      <c r="T100" s="59"/>
      <c r="U100" s="59"/>
    </row>
    <row r="101" spans="4:21" x14ac:dyDescent="0.45">
      <c r="D101" s="22"/>
      <c r="E101" s="75"/>
      <c r="F101" s="59"/>
      <c r="G101" s="59"/>
      <c r="I101" s="75"/>
      <c r="K101" s="59"/>
      <c r="L101" s="22"/>
      <c r="N101" s="77"/>
      <c r="P101" s="22"/>
      <c r="Q101" s="75"/>
      <c r="R101" s="78"/>
      <c r="S101" s="59"/>
      <c r="T101" s="59"/>
      <c r="U101" s="59"/>
    </row>
    <row r="102" spans="4:21" x14ac:dyDescent="0.45">
      <c r="D102" s="22"/>
      <c r="E102" s="75"/>
      <c r="F102" s="59"/>
      <c r="G102" s="59"/>
      <c r="I102" s="75"/>
      <c r="K102" s="59"/>
      <c r="L102" s="22"/>
      <c r="N102" s="77"/>
      <c r="P102" s="22"/>
      <c r="Q102" s="75"/>
      <c r="R102" s="78"/>
      <c r="S102" s="59"/>
      <c r="T102" s="59"/>
      <c r="U102" s="59"/>
    </row>
    <row r="103" spans="4:21" x14ac:dyDescent="0.45">
      <c r="D103" s="22"/>
      <c r="E103" s="75"/>
      <c r="F103" s="59"/>
      <c r="G103" s="59"/>
      <c r="I103" s="75"/>
      <c r="K103" s="59"/>
      <c r="L103" s="22"/>
      <c r="N103" s="77"/>
      <c r="P103" s="22"/>
      <c r="Q103" s="75"/>
      <c r="R103" s="78"/>
      <c r="S103" s="59"/>
      <c r="T103" s="59"/>
      <c r="U103" s="59"/>
    </row>
    <row r="104" spans="4:21" x14ac:dyDescent="0.45">
      <c r="D104" s="22"/>
      <c r="E104" s="75"/>
      <c r="F104" s="59"/>
      <c r="G104" s="59"/>
      <c r="I104" s="75"/>
      <c r="K104" s="59"/>
      <c r="L104" s="22"/>
      <c r="N104" s="77"/>
      <c r="P104" s="22"/>
      <c r="Q104" s="75"/>
      <c r="R104" s="78"/>
      <c r="S104" s="59"/>
      <c r="T104" s="59"/>
      <c r="U104" s="59"/>
    </row>
    <row r="105" spans="4:21" x14ac:dyDescent="0.45">
      <c r="D105" s="22"/>
      <c r="E105" s="75"/>
      <c r="F105" s="59"/>
      <c r="G105" s="59"/>
      <c r="I105" s="75"/>
      <c r="K105" s="59"/>
      <c r="L105" s="22"/>
      <c r="N105" s="77"/>
      <c r="P105" s="22"/>
      <c r="Q105" s="75"/>
      <c r="R105" s="78"/>
      <c r="S105" s="59"/>
      <c r="T105" s="59"/>
      <c r="U105" s="59"/>
    </row>
    <row r="106" spans="4:21" x14ac:dyDescent="0.45">
      <c r="D106" s="22"/>
      <c r="E106" s="75"/>
      <c r="F106" s="59"/>
      <c r="G106" s="59"/>
      <c r="I106" s="75"/>
      <c r="K106" s="59"/>
      <c r="L106" s="22"/>
      <c r="N106" s="77"/>
      <c r="P106" s="22"/>
      <c r="Q106" s="75"/>
      <c r="R106" s="78"/>
      <c r="S106" s="59"/>
      <c r="T106" s="59"/>
      <c r="U106" s="59"/>
    </row>
    <row r="107" spans="4:21" x14ac:dyDescent="0.45">
      <c r="D107" s="22"/>
      <c r="E107" s="75"/>
      <c r="F107" s="59"/>
      <c r="G107" s="59"/>
      <c r="I107" s="75"/>
      <c r="K107" s="59"/>
      <c r="L107" s="22"/>
      <c r="N107" s="77"/>
      <c r="P107" s="22"/>
      <c r="Q107" s="75"/>
      <c r="R107" s="78"/>
      <c r="S107" s="59"/>
      <c r="T107" s="59"/>
      <c r="U107" s="59"/>
    </row>
    <row r="108" spans="4:21" x14ac:dyDescent="0.45">
      <c r="D108" s="22"/>
      <c r="E108" s="75"/>
      <c r="F108" s="59"/>
      <c r="G108" s="59"/>
      <c r="I108" s="75"/>
      <c r="K108" s="59"/>
      <c r="L108" s="22"/>
      <c r="N108" s="77"/>
      <c r="P108" s="22"/>
      <c r="Q108" s="75"/>
      <c r="R108" s="78"/>
      <c r="S108" s="59"/>
      <c r="T108" s="59"/>
      <c r="U108" s="59"/>
    </row>
    <row r="109" spans="4:21" x14ac:dyDescent="0.45">
      <c r="D109" s="22"/>
      <c r="E109" s="75"/>
      <c r="F109" s="59"/>
      <c r="G109" s="59"/>
      <c r="I109" s="75"/>
      <c r="K109" s="59"/>
      <c r="L109" s="22"/>
      <c r="N109" s="77"/>
      <c r="P109" s="22"/>
      <c r="Q109" s="75"/>
      <c r="R109" s="78"/>
      <c r="S109" s="59"/>
      <c r="T109" s="59"/>
      <c r="U109" s="59"/>
    </row>
    <row r="110" spans="4:21" x14ac:dyDescent="0.45">
      <c r="D110" s="22"/>
      <c r="E110" s="75"/>
      <c r="F110" s="59"/>
      <c r="G110" s="59"/>
      <c r="I110" s="75"/>
      <c r="K110" s="59"/>
      <c r="L110" s="22"/>
      <c r="N110" s="77"/>
      <c r="P110" s="22"/>
      <c r="Q110" s="75"/>
      <c r="R110" s="78"/>
      <c r="S110" s="59"/>
      <c r="T110" s="59"/>
      <c r="U110" s="59"/>
    </row>
    <row r="111" spans="4:21" x14ac:dyDescent="0.45">
      <c r="D111" s="22"/>
      <c r="E111" s="75"/>
      <c r="F111" s="59"/>
      <c r="G111" s="59"/>
      <c r="I111" s="75"/>
      <c r="K111" s="59"/>
      <c r="L111" s="22"/>
      <c r="N111" s="77"/>
      <c r="P111" s="22"/>
      <c r="Q111" s="75"/>
      <c r="R111" s="78"/>
      <c r="S111" s="59"/>
      <c r="T111" s="59"/>
      <c r="U111" s="59"/>
    </row>
    <row r="112" spans="4:21" x14ac:dyDescent="0.45">
      <c r="D112" s="22"/>
      <c r="E112" s="75"/>
      <c r="F112" s="59"/>
      <c r="G112" s="59"/>
      <c r="I112" s="75"/>
      <c r="K112" s="59"/>
      <c r="L112" s="22"/>
      <c r="N112" s="77"/>
      <c r="P112" s="22"/>
      <c r="Q112" s="75"/>
      <c r="R112" s="78"/>
      <c r="S112" s="59"/>
      <c r="T112" s="59"/>
      <c r="U112" s="59"/>
    </row>
    <row r="113" spans="4:21" x14ac:dyDescent="0.45">
      <c r="D113" s="22"/>
      <c r="E113" s="75"/>
      <c r="F113" s="59"/>
      <c r="G113" s="59"/>
      <c r="I113" s="75"/>
      <c r="K113" s="59"/>
      <c r="L113" s="22"/>
      <c r="N113" s="77"/>
      <c r="P113" s="22"/>
      <c r="Q113" s="75"/>
      <c r="R113" s="78"/>
      <c r="S113" s="59"/>
      <c r="T113" s="59"/>
      <c r="U113" s="59"/>
    </row>
    <row r="114" spans="4:21" x14ac:dyDescent="0.45">
      <c r="D114" s="22"/>
      <c r="E114" s="75"/>
      <c r="F114" s="59"/>
      <c r="G114" s="59"/>
      <c r="I114" s="75"/>
      <c r="K114" s="59"/>
      <c r="L114" s="22"/>
      <c r="N114" s="77"/>
      <c r="P114" s="22"/>
      <c r="Q114" s="75"/>
      <c r="R114" s="78"/>
      <c r="S114" s="59"/>
      <c r="T114" s="59"/>
      <c r="U114" s="59"/>
    </row>
    <row r="115" spans="4:21" x14ac:dyDescent="0.45">
      <c r="D115" s="22"/>
      <c r="E115" s="75"/>
      <c r="F115" s="59"/>
      <c r="G115" s="59"/>
      <c r="I115" s="75"/>
      <c r="K115" s="59"/>
      <c r="L115" s="22"/>
      <c r="N115" s="77"/>
      <c r="P115" s="22"/>
      <c r="Q115" s="75"/>
      <c r="R115" s="78"/>
      <c r="S115" s="59"/>
      <c r="T115" s="59"/>
      <c r="U115" s="59"/>
    </row>
    <row r="116" spans="4:21" x14ac:dyDescent="0.45">
      <c r="D116" s="22"/>
      <c r="E116" s="75"/>
      <c r="F116" s="59"/>
      <c r="G116" s="59"/>
      <c r="I116" s="75"/>
      <c r="K116" s="59"/>
      <c r="L116" s="22"/>
      <c r="N116" s="77"/>
      <c r="P116" s="22"/>
      <c r="Q116" s="75"/>
      <c r="R116" s="78"/>
      <c r="S116" s="59"/>
      <c r="T116" s="59"/>
      <c r="U116" s="59"/>
    </row>
    <row r="117" spans="4:21" x14ac:dyDescent="0.45">
      <c r="D117" s="22"/>
      <c r="E117" s="75"/>
      <c r="F117" s="59"/>
      <c r="G117" s="59"/>
      <c r="I117" s="75"/>
      <c r="K117" s="59"/>
      <c r="L117" s="22"/>
      <c r="N117" s="77"/>
      <c r="P117" s="22"/>
      <c r="Q117" s="75"/>
      <c r="R117" s="78"/>
      <c r="S117" s="59"/>
      <c r="T117" s="59"/>
      <c r="U117" s="59"/>
    </row>
    <row r="118" spans="4:21" x14ac:dyDescent="0.45">
      <c r="D118" s="22"/>
      <c r="E118" s="75"/>
      <c r="F118" s="59"/>
      <c r="G118" s="59"/>
      <c r="I118" s="75"/>
      <c r="K118" s="59"/>
      <c r="L118" s="22"/>
      <c r="N118" s="77"/>
      <c r="P118" s="22"/>
      <c r="Q118" s="75"/>
      <c r="R118" s="78"/>
      <c r="S118" s="59"/>
      <c r="T118" s="59"/>
      <c r="U118" s="59"/>
    </row>
    <row r="119" spans="4:21" x14ac:dyDescent="0.45">
      <c r="D119" s="22"/>
      <c r="E119" s="75"/>
      <c r="F119" s="59"/>
      <c r="G119" s="59"/>
      <c r="I119" s="75"/>
      <c r="K119" s="59"/>
      <c r="L119" s="22"/>
      <c r="N119" s="77"/>
      <c r="P119" s="22"/>
      <c r="Q119" s="75"/>
      <c r="R119" s="78"/>
      <c r="S119" s="59"/>
      <c r="T119" s="59"/>
      <c r="U119" s="59"/>
    </row>
    <row r="120" spans="4:21" x14ac:dyDescent="0.45">
      <c r="D120" s="22"/>
      <c r="E120" s="75"/>
      <c r="F120" s="59"/>
      <c r="G120" s="59"/>
      <c r="I120" s="75"/>
      <c r="K120" s="59"/>
      <c r="L120" s="22"/>
      <c r="N120" s="77"/>
      <c r="P120" s="22"/>
      <c r="Q120" s="75"/>
      <c r="R120" s="78"/>
      <c r="S120" s="59"/>
      <c r="T120" s="59"/>
      <c r="U120" s="59"/>
    </row>
    <row r="121" spans="4:21" x14ac:dyDescent="0.45">
      <c r="D121" s="22"/>
      <c r="E121" s="75"/>
      <c r="F121" s="59"/>
      <c r="G121" s="59"/>
      <c r="I121" s="75"/>
      <c r="K121" s="59"/>
      <c r="L121" s="22"/>
      <c r="N121" s="77"/>
      <c r="P121" s="22"/>
      <c r="Q121" s="75"/>
      <c r="R121" s="78"/>
      <c r="S121" s="59"/>
      <c r="T121" s="59"/>
      <c r="U121" s="59"/>
    </row>
    <row r="122" spans="4:21" x14ac:dyDescent="0.45">
      <c r="D122" s="22"/>
      <c r="E122" s="75"/>
      <c r="F122" s="59"/>
      <c r="G122" s="59"/>
      <c r="I122" s="75"/>
      <c r="K122" s="59"/>
      <c r="L122" s="22"/>
      <c r="N122" s="77"/>
      <c r="P122" s="22"/>
      <c r="Q122" s="75"/>
      <c r="R122" s="78"/>
      <c r="S122" s="59"/>
      <c r="T122" s="59"/>
      <c r="U122" s="59"/>
    </row>
    <row r="123" spans="4:21" x14ac:dyDescent="0.45">
      <c r="D123" s="22"/>
      <c r="E123" s="75"/>
      <c r="F123" s="59"/>
      <c r="G123" s="59"/>
      <c r="I123" s="75"/>
      <c r="K123" s="59"/>
      <c r="L123" s="22"/>
      <c r="N123" s="77"/>
      <c r="P123" s="22"/>
      <c r="Q123" s="75"/>
      <c r="R123" s="78"/>
      <c r="S123" s="59"/>
      <c r="T123" s="59"/>
      <c r="U123" s="59"/>
    </row>
    <row r="124" spans="4:21" x14ac:dyDescent="0.45">
      <c r="D124" s="22"/>
      <c r="E124" s="75"/>
      <c r="F124" s="59"/>
      <c r="G124" s="59"/>
      <c r="I124" s="75"/>
      <c r="K124" s="59"/>
      <c r="L124" s="22"/>
      <c r="N124" s="77"/>
      <c r="P124" s="22"/>
      <c r="Q124" s="75"/>
      <c r="R124" s="78"/>
      <c r="S124" s="59"/>
      <c r="T124" s="59"/>
      <c r="U124" s="59"/>
    </row>
    <row r="125" spans="4:21" x14ac:dyDescent="0.45">
      <c r="D125" s="22"/>
      <c r="E125" s="75"/>
      <c r="F125" s="59"/>
      <c r="G125" s="59"/>
      <c r="I125" s="75"/>
      <c r="K125" s="59"/>
      <c r="L125" s="22"/>
      <c r="N125" s="77"/>
      <c r="P125" s="22"/>
      <c r="Q125" s="75"/>
      <c r="R125" s="78"/>
      <c r="S125" s="59"/>
      <c r="T125" s="59"/>
      <c r="U125" s="59"/>
    </row>
    <row r="126" spans="4:21" x14ac:dyDescent="0.45">
      <c r="D126" s="22"/>
      <c r="E126" s="75"/>
      <c r="F126" s="59"/>
      <c r="G126" s="59"/>
      <c r="I126" s="75"/>
      <c r="K126" s="59"/>
      <c r="L126" s="22"/>
      <c r="N126" s="77"/>
      <c r="P126" s="22"/>
      <c r="Q126" s="75"/>
      <c r="R126" s="78"/>
      <c r="S126" s="59"/>
      <c r="T126" s="59"/>
      <c r="U126" s="59"/>
    </row>
    <row r="127" spans="4:21" x14ac:dyDescent="0.45">
      <c r="D127" s="22"/>
      <c r="E127" s="75"/>
      <c r="F127" s="59"/>
      <c r="G127" s="59"/>
      <c r="I127" s="75"/>
      <c r="K127" s="59"/>
      <c r="L127" s="22"/>
      <c r="N127" s="77"/>
      <c r="P127" s="22"/>
      <c r="Q127" s="75"/>
      <c r="R127" s="78"/>
      <c r="S127" s="59"/>
      <c r="T127" s="59"/>
      <c r="U127" s="59"/>
    </row>
    <row r="128" spans="4:21" x14ac:dyDescent="0.45">
      <c r="D128" s="22"/>
      <c r="E128" s="75"/>
      <c r="F128" s="59"/>
      <c r="G128" s="59"/>
      <c r="I128" s="75"/>
      <c r="K128" s="59"/>
      <c r="L128" s="22"/>
      <c r="N128" s="77"/>
      <c r="P128" s="22"/>
      <c r="Q128" s="75"/>
      <c r="R128" s="78"/>
      <c r="S128" s="59"/>
      <c r="T128" s="59"/>
      <c r="U128" s="59"/>
    </row>
    <row r="129" spans="4:21" x14ac:dyDescent="0.45">
      <c r="D129" s="22"/>
      <c r="E129" s="75"/>
      <c r="F129" s="59"/>
      <c r="G129" s="59"/>
      <c r="I129" s="75"/>
      <c r="K129" s="59"/>
      <c r="L129" s="22"/>
      <c r="N129" s="77"/>
      <c r="P129" s="22"/>
      <c r="Q129" s="75"/>
      <c r="R129" s="78"/>
      <c r="S129" s="59"/>
      <c r="T129" s="59"/>
      <c r="U129" s="59"/>
    </row>
    <row r="130" spans="4:21" x14ac:dyDescent="0.45">
      <c r="D130" s="22"/>
      <c r="E130" s="75"/>
      <c r="F130" s="59"/>
      <c r="G130" s="59"/>
      <c r="I130" s="75"/>
      <c r="K130" s="59"/>
      <c r="L130" s="22"/>
      <c r="N130" s="77"/>
      <c r="P130" s="22"/>
      <c r="Q130" s="75"/>
      <c r="R130" s="78"/>
      <c r="S130" s="59"/>
      <c r="T130" s="59"/>
      <c r="U130" s="59"/>
    </row>
    <row r="131" spans="4:21" x14ac:dyDescent="0.45">
      <c r="D131" s="22"/>
      <c r="E131" s="75"/>
      <c r="F131" s="59"/>
      <c r="G131" s="59"/>
      <c r="I131" s="75"/>
      <c r="K131" s="59"/>
      <c r="L131" s="22"/>
      <c r="N131" s="77"/>
      <c r="P131" s="22"/>
      <c r="Q131" s="75"/>
      <c r="R131" s="78"/>
      <c r="S131" s="59"/>
      <c r="T131" s="59"/>
      <c r="U131" s="59"/>
    </row>
    <row r="132" spans="4:21" x14ac:dyDescent="0.45">
      <c r="D132" s="22"/>
      <c r="E132" s="75"/>
      <c r="F132" s="59"/>
      <c r="G132" s="59"/>
      <c r="I132" s="75"/>
      <c r="K132" s="59"/>
      <c r="L132" s="22"/>
      <c r="N132" s="77"/>
      <c r="P132" s="22"/>
      <c r="Q132" s="75"/>
      <c r="R132" s="78"/>
      <c r="S132" s="59"/>
      <c r="T132" s="59"/>
      <c r="U132" s="59"/>
    </row>
    <row r="133" spans="4:21" x14ac:dyDescent="0.45">
      <c r="D133" s="22"/>
      <c r="E133" s="75"/>
      <c r="F133" s="59"/>
      <c r="G133" s="59"/>
      <c r="I133" s="75"/>
      <c r="K133" s="59"/>
      <c r="L133" s="22"/>
      <c r="N133" s="77"/>
      <c r="P133" s="22"/>
      <c r="Q133" s="75"/>
      <c r="R133" s="78"/>
      <c r="S133" s="59"/>
      <c r="T133" s="59"/>
      <c r="U133" s="59"/>
    </row>
    <row r="134" spans="4:21" x14ac:dyDescent="0.45">
      <c r="D134" s="22"/>
      <c r="E134" s="75"/>
      <c r="F134" s="59"/>
      <c r="G134" s="59"/>
      <c r="I134" s="75"/>
      <c r="K134" s="59"/>
      <c r="L134" s="22"/>
      <c r="N134" s="77"/>
      <c r="P134" s="22"/>
      <c r="Q134" s="75"/>
      <c r="R134" s="78"/>
      <c r="S134" s="59"/>
      <c r="T134" s="59"/>
      <c r="U134" s="59"/>
    </row>
    <row r="135" spans="4:21" x14ac:dyDescent="0.45">
      <c r="D135" s="22"/>
      <c r="E135" s="75"/>
      <c r="F135" s="59"/>
      <c r="G135" s="59"/>
      <c r="I135" s="75"/>
      <c r="K135" s="59"/>
      <c r="L135" s="22"/>
      <c r="N135" s="77"/>
      <c r="P135" s="22"/>
      <c r="Q135" s="75"/>
      <c r="R135" s="78"/>
      <c r="S135" s="59"/>
      <c r="T135" s="59"/>
      <c r="U135" s="59"/>
    </row>
    <row r="136" spans="4:21" x14ac:dyDescent="0.45">
      <c r="D136" s="22"/>
      <c r="E136" s="75"/>
      <c r="F136" s="59"/>
      <c r="G136" s="59"/>
      <c r="I136" s="75"/>
      <c r="K136" s="59"/>
      <c r="L136" s="22"/>
      <c r="N136" s="77"/>
      <c r="P136" s="22"/>
      <c r="Q136" s="75"/>
      <c r="R136" s="78"/>
      <c r="S136" s="59"/>
      <c r="T136" s="59"/>
      <c r="U136" s="59"/>
    </row>
    <row r="137" spans="4:21" x14ac:dyDescent="0.45">
      <c r="D137" s="22"/>
      <c r="E137" s="75"/>
      <c r="F137" s="59"/>
      <c r="G137" s="59"/>
      <c r="I137" s="75"/>
      <c r="K137" s="59"/>
      <c r="L137" s="22"/>
      <c r="N137" s="77"/>
      <c r="P137" s="22"/>
      <c r="Q137" s="75"/>
      <c r="R137" s="78"/>
      <c r="S137" s="59"/>
      <c r="T137" s="59"/>
      <c r="U137" s="59"/>
    </row>
    <row r="138" spans="4:21" x14ac:dyDescent="0.45">
      <c r="D138" s="22"/>
      <c r="E138" s="75"/>
      <c r="F138" s="59"/>
      <c r="G138" s="59"/>
      <c r="I138" s="75"/>
      <c r="K138" s="59"/>
      <c r="L138" s="22"/>
      <c r="N138" s="77"/>
      <c r="P138" s="22"/>
      <c r="Q138" s="75"/>
      <c r="R138" s="78"/>
      <c r="S138" s="59"/>
      <c r="T138" s="59"/>
      <c r="U138" s="59"/>
    </row>
    <row r="139" spans="4:21" x14ac:dyDescent="0.45">
      <c r="D139" s="22"/>
      <c r="E139" s="75"/>
      <c r="F139" s="59"/>
      <c r="G139" s="59"/>
      <c r="I139" s="75"/>
      <c r="K139" s="59"/>
      <c r="L139" s="22"/>
      <c r="N139" s="77"/>
      <c r="P139" s="22"/>
      <c r="Q139" s="75"/>
      <c r="R139" s="78"/>
      <c r="S139" s="59"/>
      <c r="T139" s="59"/>
      <c r="U139" s="59"/>
    </row>
    <row r="140" spans="4:21" x14ac:dyDescent="0.45">
      <c r="D140" s="22"/>
      <c r="E140" s="75"/>
      <c r="F140" s="59"/>
      <c r="G140" s="59"/>
      <c r="I140" s="75"/>
      <c r="K140" s="59"/>
      <c r="L140" s="22"/>
      <c r="N140" s="77"/>
      <c r="P140" s="22"/>
      <c r="Q140" s="75"/>
      <c r="R140" s="78"/>
      <c r="S140" s="59"/>
      <c r="T140" s="59"/>
      <c r="U140" s="59"/>
    </row>
    <row r="141" spans="4:21" x14ac:dyDescent="0.45">
      <c r="D141" s="22"/>
      <c r="E141" s="75"/>
      <c r="F141" s="59"/>
      <c r="G141" s="59"/>
      <c r="I141" s="75"/>
      <c r="K141" s="59"/>
      <c r="L141" s="22"/>
      <c r="N141" s="77"/>
      <c r="P141" s="22"/>
      <c r="Q141" s="75"/>
      <c r="R141" s="78"/>
      <c r="S141" s="59"/>
      <c r="T141" s="59"/>
      <c r="U141" s="59"/>
    </row>
    <row r="142" spans="4:21" x14ac:dyDescent="0.45">
      <c r="D142" s="22"/>
      <c r="E142" s="75"/>
      <c r="F142" s="59"/>
      <c r="G142" s="59"/>
      <c r="I142" s="75"/>
      <c r="K142" s="59"/>
      <c r="L142" s="22"/>
      <c r="N142" s="77"/>
      <c r="P142" s="22"/>
      <c r="Q142" s="75"/>
      <c r="R142" s="78"/>
      <c r="S142" s="59"/>
      <c r="T142" s="59"/>
      <c r="U142" s="59"/>
    </row>
    <row r="143" spans="4:21" x14ac:dyDescent="0.45">
      <c r="D143" s="22"/>
      <c r="E143" s="75"/>
      <c r="F143" s="59"/>
      <c r="G143" s="59"/>
      <c r="I143" s="75"/>
      <c r="K143" s="59"/>
      <c r="L143" s="22"/>
      <c r="N143" s="77"/>
      <c r="P143" s="22"/>
      <c r="Q143" s="75"/>
      <c r="R143" s="78"/>
      <c r="S143" s="59"/>
      <c r="T143" s="59"/>
      <c r="U143" s="59"/>
    </row>
    <row r="144" spans="4:21" x14ac:dyDescent="0.45">
      <c r="D144" s="22"/>
      <c r="E144" s="75"/>
      <c r="F144" s="59"/>
      <c r="G144" s="59"/>
      <c r="I144" s="75"/>
      <c r="K144" s="59"/>
      <c r="L144" s="22"/>
      <c r="N144" s="77"/>
      <c r="P144" s="22"/>
      <c r="Q144" s="75"/>
      <c r="R144" s="78"/>
      <c r="S144" s="59"/>
      <c r="T144" s="59"/>
      <c r="U144" s="59"/>
    </row>
    <row r="145" spans="4:21" x14ac:dyDescent="0.45">
      <c r="D145" s="22"/>
      <c r="E145" s="75"/>
      <c r="F145" s="59"/>
      <c r="G145" s="59"/>
      <c r="I145" s="75"/>
      <c r="K145" s="59"/>
      <c r="L145" s="22"/>
      <c r="N145" s="77"/>
      <c r="P145" s="22"/>
      <c r="Q145" s="75"/>
      <c r="R145" s="78"/>
      <c r="S145" s="59"/>
      <c r="T145" s="59"/>
      <c r="U145" s="59"/>
    </row>
    <row r="146" spans="4:21" x14ac:dyDescent="0.45">
      <c r="D146" s="22"/>
      <c r="E146" s="75"/>
      <c r="F146" s="59"/>
      <c r="G146" s="59"/>
      <c r="I146" s="75"/>
      <c r="K146" s="59"/>
      <c r="L146" s="22"/>
      <c r="N146" s="77"/>
      <c r="P146" s="22"/>
      <c r="Q146" s="75"/>
      <c r="R146" s="78"/>
      <c r="S146" s="59"/>
      <c r="T146" s="59"/>
      <c r="U146" s="59"/>
    </row>
    <row r="147" spans="4:21" x14ac:dyDescent="0.45">
      <c r="D147" s="22"/>
      <c r="E147" s="75"/>
      <c r="F147" s="59"/>
      <c r="G147" s="59"/>
      <c r="I147" s="75"/>
      <c r="K147" s="59"/>
      <c r="L147" s="22"/>
      <c r="N147" s="77"/>
      <c r="P147" s="22"/>
      <c r="Q147" s="75"/>
      <c r="R147" s="78"/>
      <c r="S147" s="59"/>
      <c r="T147" s="59"/>
      <c r="U147" s="59"/>
    </row>
    <row r="148" spans="4:21" x14ac:dyDescent="0.45">
      <c r="D148" s="22"/>
      <c r="E148" s="75"/>
      <c r="F148" s="59"/>
      <c r="G148" s="59"/>
      <c r="I148" s="75"/>
      <c r="K148" s="59"/>
      <c r="L148" s="22"/>
      <c r="N148" s="77"/>
      <c r="P148" s="22"/>
      <c r="Q148" s="75"/>
      <c r="R148" s="78"/>
      <c r="S148" s="59"/>
      <c r="T148" s="59"/>
      <c r="U148" s="59"/>
    </row>
    <row r="149" spans="4:21" x14ac:dyDescent="0.45">
      <c r="D149" s="22"/>
      <c r="E149" s="75"/>
      <c r="F149" s="59"/>
      <c r="G149" s="59"/>
      <c r="I149" s="75"/>
      <c r="K149" s="59"/>
      <c r="L149" s="22"/>
      <c r="N149" s="77"/>
      <c r="P149" s="22"/>
      <c r="Q149" s="75"/>
      <c r="R149" s="78"/>
      <c r="S149" s="59"/>
      <c r="T149" s="59"/>
      <c r="U149" s="59"/>
    </row>
    <row r="150" spans="4:21" x14ac:dyDescent="0.45">
      <c r="D150" s="22"/>
      <c r="E150" s="75"/>
      <c r="F150" s="59"/>
      <c r="G150" s="59"/>
      <c r="I150" s="75"/>
      <c r="K150" s="59"/>
      <c r="L150" s="22"/>
      <c r="N150" s="77"/>
      <c r="P150" s="22"/>
      <c r="Q150" s="75"/>
      <c r="R150" s="78"/>
      <c r="S150" s="59"/>
      <c r="T150" s="59"/>
      <c r="U150" s="59"/>
    </row>
    <row r="151" spans="4:21" x14ac:dyDescent="0.45">
      <c r="D151" s="22"/>
      <c r="E151" s="75"/>
      <c r="F151" s="59"/>
      <c r="G151" s="59"/>
      <c r="I151" s="75"/>
      <c r="K151" s="59"/>
      <c r="L151" s="22"/>
      <c r="N151" s="77"/>
      <c r="P151" s="22"/>
      <c r="Q151" s="75"/>
      <c r="R151" s="78"/>
      <c r="S151" s="59"/>
      <c r="T151" s="59"/>
      <c r="U151" s="59"/>
    </row>
    <row r="152" spans="4:21" x14ac:dyDescent="0.45">
      <c r="D152" s="22"/>
      <c r="E152" s="75"/>
      <c r="F152" s="59"/>
      <c r="G152" s="59"/>
      <c r="I152" s="75"/>
      <c r="K152" s="59"/>
      <c r="L152" s="22"/>
      <c r="N152" s="77"/>
      <c r="P152" s="22"/>
      <c r="Q152" s="75"/>
      <c r="R152" s="78"/>
      <c r="S152" s="59"/>
      <c r="T152" s="59"/>
      <c r="U152" s="59"/>
    </row>
    <row r="153" spans="4:21" x14ac:dyDescent="0.45">
      <c r="D153" s="22"/>
      <c r="E153" s="75"/>
      <c r="F153" s="59"/>
      <c r="G153" s="59"/>
      <c r="I153" s="75"/>
      <c r="K153" s="59"/>
      <c r="L153" s="22"/>
      <c r="N153" s="77"/>
      <c r="P153" s="22"/>
      <c r="Q153" s="75"/>
      <c r="R153" s="78"/>
      <c r="S153" s="59"/>
      <c r="T153" s="59"/>
      <c r="U153" s="59"/>
    </row>
    <row r="154" spans="4:21" x14ac:dyDescent="0.45">
      <c r="D154" s="22"/>
      <c r="E154" s="75"/>
      <c r="F154" s="59"/>
      <c r="G154" s="59"/>
      <c r="I154" s="75"/>
      <c r="K154" s="59"/>
      <c r="L154" s="22"/>
      <c r="N154" s="77"/>
      <c r="P154" s="22"/>
      <c r="Q154" s="75"/>
      <c r="R154" s="78"/>
      <c r="S154" s="59"/>
      <c r="T154" s="59"/>
      <c r="U154" s="59"/>
    </row>
    <row r="155" spans="4:21" x14ac:dyDescent="0.45">
      <c r="D155" s="22"/>
      <c r="E155" s="75"/>
      <c r="F155" s="59"/>
      <c r="G155" s="59"/>
      <c r="I155" s="75"/>
      <c r="K155" s="59"/>
      <c r="L155" s="22"/>
      <c r="N155" s="77"/>
      <c r="P155" s="22"/>
      <c r="Q155" s="75"/>
      <c r="R155" s="78"/>
      <c r="S155" s="59"/>
      <c r="T155" s="59"/>
      <c r="U155" s="59"/>
    </row>
    <row r="156" spans="4:21" x14ac:dyDescent="0.45">
      <c r="D156" s="22"/>
      <c r="E156" s="75"/>
      <c r="F156" s="59"/>
      <c r="G156" s="59"/>
      <c r="I156" s="75"/>
      <c r="K156" s="59"/>
      <c r="L156" s="22"/>
      <c r="N156" s="77"/>
      <c r="P156" s="22"/>
      <c r="Q156" s="75"/>
      <c r="R156" s="78"/>
      <c r="S156" s="59"/>
      <c r="T156" s="59"/>
      <c r="U156" s="59"/>
    </row>
    <row r="157" spans="4:21" x14ac:dyDescent="0.45">
      <c r="D157" s="22"/>
      <c r="E157" s="75"/>
      <c r="F157" s="59"/>
      <c r="G157" s="59"/>
      <c r="I157" s="75"/>
      <c r="K157" s="59"/>
      <c r="L157" s="22"/>
      <c r="N157" s="77"/>
      <c r="P157" s="22"/>
      <c r="Q157" s="75"/>
      <c r="R157" s="78"/>
      <c r="S157" s="59"/>
      <c r="T157" s="59"/>
      <c r="U157" s="59"/>
    </row>
    <row r="158" spans="4:21" x14ac:dyDescent="0.45">
      <c r="D158" s="22"/>
      <c r="E158" s="75"/>
      <c r="F158" s="59"/>
      <c r="G158" s="59"/>
      <c r="I158" s="75"/>
      <c r="K158" s="59"/>
      <c r="L158" s="22"/>
      <c r="N158" s="77"/>
      <c r="P158" s="22"/>
      <c r="Q158" s="75"/>
      <c r="R158" s="78"/>
      <c r="S158" s="59"/>
      <c r="T158" s="59"/>
      <c r="U158" s="59"/>
    </row>
    <row r="159" spans="4:21" x14ac:dyDescent="0.45">
      <c r="D159" s="22"/>
      <c r="E159" s="75"/>
      <c r="F159" s="59"/>
      <c r="G159" s="59"/>
      <c r="I159" s="75"/>
      <c r="K159" s="59"/>
      <c r="L159" s="22"/>
      <c r="N159" s="77"/>
      <c r="P159" s="22"/>
      <c r="Q159" s="75"/>
      <c r="R159" s="78"/>
      <c r="S159" s="59"/>
      <c r="T159" s="59"/>
      <c r="U159" s="59"/>
    </row>
    <row r="160" spans="4:21" x14ac:dyDescent="0.45">
      <c r="D160" s="22"/>
      <c r="E160" s="75"/>
      <c r="F160" s="59"/>
      <c r="G160" s="59"/>
      <c r="I160" s="75"/>
      <c r="K160" s="59"/>
      <c r="L160" s="22"/>
      <c r="N160" s="77"/>
      <c r="P160" s="22"/>
      <c r="Q160" s="75"/>
      <c r="R160" s="78"/>
      <c r="S160" s="59"/>
      <c r="T160" s="59"/>
      <c r="U160" s="59"/>
    </row>
    <row r="161" spans="4:21" x14ac:dyDescent="0.45">
      <c r="D161" s="22"/>
      <c r="E161" s="75"/>
      <c r="F161" s="59"/>
      <c r="G161" s="59"/>
      <c r="I161" s="75"/>
      <c r="K161" s="59"/>
      <c r="L161" s="22"/>
      <c r="N161" s="77"/>
      <c r="P161" s="22"/>
      <c r="Q161" s="75"/>
      <c r="R161" s="78"/>
      <c r="S161" s="59"/>
      <c r="T161" s="59"/>
      <c r="U161" s="59"/>
    </row>
    <row r="162" spans="4:21" x14ac:dyDescent="0.45">
      <c r="D162" s="22"/>
      <c r="E162" s="75"/>
      <c r="F162" s="59"/>
      <c r="G162" s="59"/>
      <c r="I162" s="75"/>
      <c r="K162" s="59"/>
      <c r="L162" s="22"/>
      <c r="N162" s="77"/>
      <c r="P162" s="22"/>
      <c r="Q162" s="75"/>
      <c r="R162" s="78"/>
      <c r="S162" s="59"/>
      <c r="T162" s="59"/>
      <c r="U162" s="59"/>
    </row>
    <row r="163" spans="4:21" x14ac:dyDescent="0.45">
      <c r="D163" s="22"/>
      <c r="E163" s="75"/>
      <c r="F163" s="59"/>
      <c r="G163" s="59"/>
      <c r="I163" s="75"/>
      <c r="K163" s="59"/>
      <c r="L163" s="22"/>
      <c r="N163" s="77"/>
      <c r="P163" s="22"/>
      <c r="Q163" s="75"/>
      <c r="R163" s="78"/>
      <c r="S163" s="59"/>
      <c r="T163" s="59"/>
      <c r="U163" s="59"/>
    </row>
    <row r="164" spans="4:21" x14ac:dyDescent="0.45">
      <c r="D164" s="22"/>
      <c r="E164" s="75"/>
      <c r="F164" s="59"/>
      <c r="G164" s="59"/>
      <c r="I164" s="75"/>
      <c r="K164" s="59"/>
      <c r="L164" s="22"/>
      <c r="N164" s="77"/>
      <c r="P164" s="22"/>
      <c r="Q164" s="75"/>
      <c r="R164" s="78"/>
      <c r="S164" s="59"/>
      <c r="T164" s="59"/>
      <c r="U164" s="59"/>
    </row>
    <row r="165" spans="4:21" x14ac:dyDescent="0.45">
      <c r="D165" s="22"/>
      <c r="E165" s="75"/>
      <c r="F165" s="59"/>
      <c r="G165" s="59"/>
      <c r="I165" s="75"/>
      <c r="K165" s="59"/>
      <c r="L165" s="22"/>
      <c r="N165" s="77"/>
      <c r="P165" s="22"/>
      <c r="Q165" s="75"/>
      <c r="R165" s="78"/>
      <c r="S165" s="59"/>
      <c r="T165" s="59"/>
      <c r="U165" s="59"/>
    </row>
    <row r="166" spans="4:21" x14ac:dyDescent="0.45">
      <c r="D166" s="22"/>
      <c r="E166" s="75"/>
      <c r="F166" s="59"/>
      <c r="G166" s="59"/>
      <c r="I166" s="75"/>
      <c r="K166" s="59"/>
      <c r="L166" s="22"/>
      <c r="N166" s="77"/>
      <c r="P166" s="22"/>
      <c r="Q166" s="75"/>
      <c r="R166" s="78"/>
      <c r="S166" s="59"/>
      <c r="T166" s="59"/>
      <c r="U166" s="59"/>
    </row>
    <row r="167" spans="4:21" x14ac:dyDescent="0.45">
      <c r="D167" s="22"/>
      <c r="E167" s="75"/>
      <c r="F167" s="59"/>
      <c r="G167" s="59"/>
      <c r="I167" s="75"/>
      <c r="K167" s="59"/>
      <c r="L167" s="22"/>
      <c r="N167" s="77"/>
      <c r="P167" s="22"/>
      <c r="Q167" s="75"/>
      <c r="R167" s="78"/>
      <c r="S167" s="59"/>
      <c r="T167" s="59"/>
      <c r="U167" s="59"/>
    </row>
    <row r="168" spans="4:21" x14ac:dyDescent="0.45">
      <c r="D168" s="22"/>
      <c r="E168" s="75"/>
      <c r="F168" s="59"/>
      <c r="G168" s="59"/>
      <c r="I168" s="75"/>
      <c r="K168" s="59"/>
      <c r="L168" s="22"/>
      <c r="N168" s="77"/>
      <c r="P168" s="22"/>
      <c r="Q168" s="75"/>
      <c r="R168" s="78"/>
      <c r="S168" s="59"/>
      <c r="T168" s="59"/>
      <c r="U168" s="59"/>
    </row>
    <row r="169" spans="4:21" x14ac:dyDescent="0.45">
      <c r="D169" s="22"/>
      <c r="E169" s="75"/>
      <c r="F169" s="59"/>
      <c r="G169" s="59"/>
      <c r="I169" s="75"/>
      <c r="K169" s="59"/>
      <c r="L169" s="22"/>
      <c r="N169" s="77"/>
      <c r="P169" s="22"/>
      <c r="Q169" s="75"/>
      <c r="R169" s="78"/>
      <c r="S169" s="59"/>
      <c r="T169" s="59"/>
      <c r="U169" s="59"/>
    </row>
    <row r="170" spans="4:21" x14ac:dyDescent="0.45">
      <c r="D170" s="22"/>
      <c r="E170" s="75"/>
      <c r="F170" s="59"/>
      <c r="G170" s="59"/>
      <c r="I170" s="75"/>
      <c r="K170" s="59"/>
      <c r="L170" s="22"/>
      <c r="N170" s="77"/>
      <c r="P170" s="22"/>
      <c r="Q170" s="75"/>
      <c r="R170" s="78"/>
      <c r="S170" s="59"/>
      <c r="T170" s="59"/>
      <c r="U170" s="59"/>
    </row>
    <row r="171" spans="4:21" x14ac:dyDescent="0.45">
      <c r="D171" s="22"/>
      <c r="E171" s="75"/>
      <c r="F171" s="59"/>
      <c r="G171" s="59"/>
      <c r="I171" s="75"/>
      <c r="K171" s="59"/>
      <c r="L171" s="22"/>
      <c r="N171" s="77"/>
      <c r="P171" s="22"/>
      <c r="Q171" s="75"/>
      <c r="R171" s="78"/>
      <c r="S171" s="59"/>
      <c r="T171" s="59"/>
      <c r="U171" s="59"/>
    </row>
    <row r="172" spans="4:21" x14ac:dyDescent="0.45">
      <c r="D172" s="22"/>
      <c r="E172" s="75"/>
      <c r="F172" s="59"/>
      <c r="G172" s="59"/>
      <c r="I172" s="75"/>
      <c r="K172" s="59"/>
      <c r="L172" s="22"/>
      <c r="N172" s="77"/>
      <c r="P172" s="22"/>
      <c r="Q172" s="75"/>
      <c r="R172" s="78"/>
      <c r="S172" s="59"/>
      <c r="T172" s="59"/>
      <c r="U172" s="59"/>
    </row>
    <row r="173" spans="4:21" x14ac:dyDescent="0.45">
      <c r="D173" s="22"/>
      <c r="E173" s="75"/>
      <c r="F173" s="59"/>
      <c r="G173" s="59"/>
      <c r="I173" s="75"/>
      <c r="K173" s="59"/>
      <c r="L173" s="22"/>
      <c r="N173" s="77"/>
      <c r="P173" s="22"/>
      <c r="Q173" s="75"/>
      <c r="R173" s="78"/>
      <c r="S173" s="59"/>
      <c r="T173" s="59"/>
      <c r="U173" s="59"/>
    </row>
    <row r="174" spans="4:21" x14ac:dyDescent="0.45">
      <c r="D174" s="22"/>
      <c r="E174" s="75"/>
      <c r="F174" s="59"/>
      <c r="G174" s="59"/>
      <c r="I174" s="75"/>
      <c r="K174" s="59"/>
      <c r="L174" s="22"/>
      <c r="N174" s="77"/>
      <c r="P174" s="22"/>
      <c r="Q174" s="75"/>
      <c r="R174" s="78"/>
      <c r="S174" s="59"/>
      <c r="T174" s="59"/>
      <c r="U174" s="59"/>
    </row>
    <row r="175" spans="4:21" x14ac:dyDescent="0.45">
      <c r="D175" s="22"/>
      <c r="E175" s="75"/>
      <c r="F175" s="59"/>
      <c r="G175" s="59"/>
      <c r="I175" s="75"/>
      <c r="K175" s="59"/>
      <c r="L175" s="22"/>
      <c r="N175" s="77"/>
      <c r="P175" s="22"/>
      <c r="Q175" s="75"/>
      <c r="R175" s="78"/>
      <c r="S175" s="59"/>
      <c r="T175" s="59"/>
      <c r="U175" s="59"/>
    </row>
    <row r="176" spans="4:21" x14ac:dyDescent="0.45">
      <c r="D176" s="22"/>
      <c r="E176" s="75"/>
      <c r="F176" s="59"/>
      <c r="G176" s="59"/>
      <c r="I176" s="75"/>
      <c r="K176" s="59"/>
      <c r="L176" s="22"/>
      <c r="N176" s="77"/>
      <c r="P176" s="22"/>
      <c r="Q176" s="75"/>
      <c r="R176" s="78"/>
      <c r="S176" s="59"/>
      <c r="T176" s="59"/>
      <c r="U176" s="59"/>
    </row>
    <row r="177" spans="4:21" x14ac:dyDescent="0.45">
      <c r="D177" s="22"/>
      <c r="E177" s="75"/>
      <c r="F177" s="59"/>
      <c r="G177" s="59"/>
      <c r="I177" s="75"/>
      <c r="K177" s="59"/>
      <c r="L177" s="22"/>
      <c r="N177" s="77"/>
      <c r="P177" s="22"/>
      <c r="Q177" s="75"/>
      <c r="R177" s="78"/>
      <c r="S177" s="59"/>
      <c r="T177" s="59"/>
      <c r="U177" s="59"/>
    </row>
    <row r="178" spans="4:21" x14ac:dyDescent="0.45">
      <c r="D178" s="22"/>
      <c r="E178" s="75"/>
      <c r="F178" s="59"/>
      <c r="G178" s="59"/>
      <c r="I178" s="75"/>
      <c r="K178" s="59"/>
      <c r="L178" s="22"/>
      <c r="N178" s="77"/>
      <c r="P178" s="22"/>
      <c r="Q178" s="75"/>
      <c r="R178" s="78"/>
      <c r="S178" s="59"/>
      <c r="T178" s="59"/>
      <c r="U178" s="59"/>
    </row>
    <row r="179" spans="4:21" x14ac:dyDescent="0.45">
      <c r="D179" s="22"/>
      <c r="E179" s="75"/>
      <c r="F179" s="59"/>
      <c r="G179" s="59"/>
      <c r="I179" s="75"/>
      <c r="K179" s="59"/>
      <c r="L179" s="22"/>
      <c r="N179" s="77"/>
      <c r="P179" s="22"/>
      <c r="Q179" s="75"/>
      <c r="R179" s="78"/>
      <c r="S179" s="59"/>
      <c r="T179" s="59"/>
      <c r="U179" s="59"/>
    </row>
    <row r="180" spans="4:21" x14ac:dyDescent="0.45">
      <c r="D180" s="22"/>
      <c r="E180" s="75"/>
      <c r="F180" s="59"/>
      <c r="G180" s="59"/>
      <c r="I180" s="75"/>
      <c r="K180" s="59"/>
      <c r="L180" s="22"/>
      <c r="N180" s="77"/>
      <c r="P180" s="22"/>
      <c r="Q180" s="75"/>
      <c r="R180" s="78"/>
      <c r="S180" s="59"/>
      <c r="T180" s="59"/>
      <c r="U180" s="59"/>
    </row>
    <row r="181" spans="4:21" x14ac:dyDescent="0.45">
      <c r="D181" s="22"/>
      <c r="E181" s="75"/>
      <c r="F181" s="59"/>
      <c r="G181" s="59"/>
      <c r="I181" s="75"/>
      <c r="K181" s="59"/>
      <c r="L181" s="22"/>
      <c r="N181" s="77"/>
      <c r="P181" s="22"/>
      <c r="Q181" s="75"/>
      <c r="R181" s="78"/>
      <c r="S181" s="59"/>
      <c r="T181" s="59"/>
      <c r="U181" s="59"/>
    </row>
    <row r="182" spans="4:21" x14ac:dyDescent="0.45">
      <c r="D182" s="22"/>
      <c r="E182" s="75"/>
      <c r="F182" s="59"/>
      <c r="G182" s="59"/>
      <c r="I182" s="75"/>
      <c r="K182" s="59"/>
      <c r="L182" s="22"/>
      <c r="N182" s="77"/>
      <c r="P182" s="22"/>
      <c r="Q182" s="75"/>
      <c r="R182" s="78"/>
      <c r="S182" s="59"/>
      <c r="T182" s="59"/>
      <c r="U182" s="59"/>
    </row>
    <row r="183" spans="4:21" x14ac:dyDescent="0.45">
      <c r="D183" s="22"/>
      <c r="E183" s="75"/>
      <c r="F183" s="59"/>
      <c r="G183" s="59"/>
      <c r="I183" s="75"/>
      <c r="K183" s="59"/>
      <c r="L183" s="22"/>
      <c r="N183" s="77"/>
      <c r="P183" s="22"/>
      <c r="Q183" s="75"/>
      <c r="R183" s="78"/>
      <c r="S183" s="59"/>
      <c r="T183" s="59"/>
      <c r="U183" s="59"/>
    </row>
    <row r="184" spans="4:21" x14ac:dyDescent="0.45">
      <c r="D184" s="22"/>
      <c r="E184" s="75"/>
      <c r="F184" s="59"/>
      <c r="G184" s="59"/>
      <c r="I184" s="75"/>
      <c r="K184" s="59"/>
      <c r="L184" s="22"/>
      <c r="N184" s="77"/>
      <c r="P184" s="22"/>
      <c r="Q184" s="75"/>
      <c r="R184" s="78"/>
      <c r="S184" s="59"/>
      <c r="T184" s="59"/>
      <c r="U184" s="59"/>
    </row>
    <row r="185" spans="4:21" x14ac:dyDescent="0.45">
      <c r="D185" s="22"/>
      <c r="E185" s="75"/>
      <c r="F185" s="59"/>
      <c r="G185" s="59"/>
      <c r="I185" s="75"/>
      <c r="K185" s="59"/>
      <c r="L185" s="22"/>
      <c r="N185" s="77"/>
      <c r="P185" s="22"/>
      <c r="Q185" s="75"/>
      <c r="R185" s="78"/>
      <c r="S185" s="59"/>
      <c r="T185" s="59"/>
      <c r="U185" s="59"/>
    </row>
    <row r="186" spans="4:21" x14ac:dyDescent="0.45">
      <c r="D186" s="22"/>
      <c r="E186" s="75"/>
      <c r="F186" s="59"/>
      <c r="G186" s="59"/>
      <c r="I186" s="75"/>
      <c r="K186" s="59"/>
      <c r="L186" s="22"/>
      <c r="N186" s="77"/>
      <c r="P186" s="22"/>
      <c r="Q186" s="75"/>
      <c r="R186" s="78"/>
      <c r="S186" s="59"/>
      <c r="T186" s="59"/>
      <c r="U186" s="59"/>
    </row>
    <row r="187" spans="4:21" x14ac:dyDescent="0.45">
      <c r="D187" s="22"/>
      <c r="E187" s="75"/>
      <c r="F187" s="59"/>
      <c r="G187" s="59"/>
      <c r="I187" s="75"/>
      <c r="K187" s="59"/>
      <c r="L187" s="22"/>
      <c r="N187" s="77"/>
      <c r="P187" s="22"/>
      <c r="Q187" s="75"/>
      <c r="R187" s="78"/>
      <c r="S187" s="59"/>
      <c r="T187" s="59"/>
      <c r="U187" s="59"/>
    </row>
    <row r="188" spans="4:21" x14ac:dyDescent="0.45">
      <c r="D188" s="22"/>
      <c r="E188" s="75"/>
      <c r="F188" s="59"/>
      <c r="G188" s="59"/>
      <c r="I188" s="75"/>
      <c r="K188" s="59"/>
      <c r="L188" s="22"/>
      <c r="N188" s="77"/>
      <c r="P188" s="22"/>
      <c r="Q188" s="75"/>
      <c r="R188" s="78"/>
      <c r="S188" s="59"/>
      <c r="T188" s="59"/>
      <c r="U188" s="59"/>
    </row>
    <row r="189" spans="4:21" x14ac:dyDescent="0.45">
      <c r="D189" s="22"/>
      <c r="E189" s="75"/>
      <c r="F189" s="59"/>
      <c r="G189" s="59"/>
      <c r="I189" s="75"/>
      <c r="K189" s="59"/>
      <c r="L189" s="22"/>
      <c r="N189" s="77"/>
      <c r="P189" s="22"/>
      <c r="Q189" s="75"/>
      <c r="R189" s="78"/>
      <c r="S189" s="59"/>
      <c r="T189" s="59"/>
      <c r="U189" s="59"/>
    </row>
    <row r="190" spans="4:21" x14ac:dyDescent="0.45">
      <c r="D190" s="22"/>
      <c r="E190" s="75"/>
      <c r="F190" s="59"/>
      <c r="G190" s="59"/>
      <c r="I190" s="75"/>
      <c r="K190" s="59"/>
      <c r="L190" s="22"/>
      <c r="N190" s="77"/>
      <c r="P190" s="22"/>
      <c r="Q190" s="75"/>
      <c r="R190" s="78"/>
      <c r="S190" s="59"/>
      <c r="T190" s="59"/>
      <c r="U190" s="59"/>
    </row>
    <row r="191" spans="4:21" x14ac:dyDescent="0.45">
      <c r="D191" s="22"/>
      <c r="E191" s="75"/>
      <c r="F191" s="59"/>
      <c r="G191" s="59"/>
      <c r="I191" s="75"/>
      <c r="K191" s="59"/>
      <c r="L191" s="22"/>
      <c r="N191" s="77"/>
      <c r="P191" s="22"/>
      <c r="Q191" s="75"/>
      <c r="R191" s="78"/>
      <c r="S191" s="59"/>
      <c r="T191" s="59"/>
      <c r="U191" s="59"/>
    </row>
    <row r="192" spans="4:21" x14ac:dyDescent="0.45">
      <c r="D192" s="22"/>
      <c r="E192" s="75"/>
      <c r="F192" s="59"/>
      <c r="G192" s="59"/>
      <c r="I192" s="75"/>
      <c r="K192" s="59"/>
      <c r="L192" s="22"/>
      <c r="N192" s="77"/>
      <c r="P192" s="22"/>
      <c r="Q192" s="75"/>
      <c r="R192" s="78"/>
      <c r="S192" s="59"/>
      <c r="T192" s="59"/>
      <c r="U192" s="59"/>
    </row>
    <row r="193" spans="4:21" x14ac:dyDescent="0.45">
      <c r="D193" s="22"/>
      <c r="E193" s="75"/>
      <c r="F193" s="59"/>
      <c r="G193" s="59"/>
      <c r="I193" s="75"/>
      <c r="K193" s="59"/>
      <c r="L193" s="22"/>
      <c r="N193" s="77"/>
      <c r="P193" s="22"/>
      <c r="Q193" s="75"/>
      <c r="R193" s="78"/>
      <c r="S193" s="59"/>
      <c r="T193" s="59"/>
      <c r="U193" s="59"/>
    </row>
    <row r="194" spans="4:21" x14ac:dyDescent="0.45">
      <c r="D194" s="22"/>
      <c r="E194" s="75"/>
      <c r="F194" s="59"/>
      <c r="G194" s="59"/>
      <c r="I194" s="75"/>
      <c r="K194" s="59"/>
      <c r="L194" s="22"/>
      <c r="N194" s="77"/>
      <c r="P194" s="22"/>
      <c r="Q194" s="75"/>
      <c r="R194" s="78"/>
      <c r="S194" s="59"/>
      <c r="T194" s="59"/>
      <c r="U194" s="59"/>
    </row>
    <row r="195" spans="4:21" x14ac:dyDescent="0.45">
      <c r="D195" s="22"/>
      <c r="E195" s="75"/>
      <c r="F195" s="59"/>
      <c r="G195" s="59"/>
      <c r="I195" s="75"/>
      <c r="K195" s="59"/>
      <c r="L195" s="22"/>
      <c r="N195" s="77"/>
      <c r="P195" s="22"/>
      <c r="Q195" s="75"/>
      <c r="R195" s="78"/>
      <c r="S195" s="59"/>
      <c r="T195" s="59"/>
      <c r="U195" s="59"/>
    </row>
    <row r="196" spans="4:21" x14ac:dyDescent="0.45">
      <c r="D196" s="22"/>
      <c r="E196" s="75"/>
      <c r="F196" s="59"/>
      <c r="G196" s="59"/>
      <c r="I196" s="75"/>
      <c r="K196" s="59"/>
      <c r="L196" s="22"/>
      <c r="N196" s="77"/>
      <c r="P196" s="22"/>
      <c r="Q196" s="75"/>
      <c r="R196" s="78"/>
      <c r="S196" s="59"/>
      <c r="T196" s="59"/>
      <c r="U196" s="59"/>
    </row>
    <row r="197" spans="4:21" x14ac:dyDescent="0.45">
      <c r="D197" s="22"/>
      <c r="E197" s="75"/>
      <c r="F197" s="59"/>
      <c r="G197" s="59"/>
      <c r="I197" s="75"/>
      <c r="K197" s="59"/>
      <c r="L197" s="22"/>
      <c r="N197" s="77"/>
      <c r="P197" s="22"/>
      <c r="Q197" s="75"/>
      <c r="R197" s="78"/>
      <c r="S197" s="59"/>
      <c r="T197" s="59"/>
      <c r="U197" s="59"/>
    </row>
    <row r="198" spans="4:21" x14ac:dyDescent="0.45">
      <c r="D198" s="22"/>
      <c r="E198" s="75"/>
      <c r="F198" s="59"/>
      <c r="G198" s="59"/>
      <c r="I198" s="75"/>
      <c r="K198" s="59"/>
      <c r="L198" s="22"/>
      <c r="N198" s="77"/>
      <c r="P198" s="22"/>
      <c r="Q198" s="75"/>
      <c r="R198" s="78"/>
      <c r="S198" s="59"/>
      <c r="T198" s="59"/>
      <c r="U198" s="59"/>
    </row>
    <row r="199" spans="4:21" x14ac:dyDescent="0.45">
      <c r="D199" s="22"/>
      <c r="E199" s="75"/>
      <c r="F199" s="59"/>
      <c r="G199" s="59"/>
      <c r="I199" s="75"/>
      <c r="K199" s="59"/>
      <c r="L199" s="22"/>
      <c r="N199" s="77"/>
      <c r="P199" s="22"/>
      <c r="Q199" s="75"/>
      <c r="R199" s="78"/>
      <c r="S199" s="59"/>
      <c r="T199" s="59"/>
      <c r="U199" s="59"/>
    </row>
    <row r="200" spans="4:21" x14ac:dyDescent="0.45">
      <c r="D200" s="22"/>
      <c r="E200" s="75"/>
      <c r="F200" s="59"/>
      <c r="G200" s="59"/>
      <c r="I200" s="75"/>
      <c r="K200" s="59"/>
      <c r="L200" s="22"/>
      <c r="N200" s="77"/>
      <c r="P200" s="22"/>
      <c r="Q200" s="75"/>
      <c r="R200" s="78"/>
      <c r="S200" s="59"/>
      <c r="T200" s="59"/>
      <c r="U200" s="59"/>
    </row>
    <row r="201" spans="4:21" x14ac:dyDescent="0.45">
      <c r="D201" s="22"/>
      <c r="E201" s="75"/>
      <c r="F201" s="59"/>
      <c r="G201" s="59"/>
      <c r="I201" s="75"/>
      <c r="K201" s="59"/>
      <c r="L201" s="22"/>
      <c r="N201" s="77"/>
      <c r="P201" s="22"/>
      <c r="Q201" s="75"/>
      <c r="R201" s="78"/>
      <c r="S201" s="59"/>
      <c r="T201" s="59"/>
      <c r="U201" s="59"/>
    </row>
    <row r="202" spans="4:21" x14ac:dyDescent="0.45">
      <c r="D202" s="22"/>
      <c r="E202" s="75"/>
      <c r="F202" s="59"/>
      <c r="G202" s="59"/>
      <c r="I202" s="75"/>
      <c r="K202" s="59"/>
      <c r="L202" s="22"/>
      <c r="N202" s="77"/>
      <c r="P202" s="22"/>
      <c r="Q202" s="75"/>
      <c r="R202" s="78"/>
      <c r="S202" s="59"/>
      <c r="T202" s="59"/>
      <c r="U202" s="59"/>
    </row>
    <row r="203" spans="4:21" x14ac:dyDescent="0.45">
      <c r="D203" s="22"/>
      <c r="E203" s="75"/>
      <c r="F203" s="59"/>
      <c r="G203" s="59"/>
      <c r="I203" s="75"/>
      <c r="K203" s="59"/>
      <c r="L203" s="22"/>
      <c r="N203" s="77"/>
      <c r="P203" s="22"/>
      <c r="Q203" s="75"/>
      <c r="R203" s="78"/>
      <c r="S203" s="59"/>
      <c r="T203" s="59"/>
      <c r="U203" s="59"/>
    </row>
    <row r="204" spans="4:21" x14ac:dyDescent="0.45">
      <c r="D204" s="22"/>
      <c r="E204" s="75"/>
      <c r="F204" s="59"/>
      <c r="G204" s="59"/>
      <c r="I204" s="75"/>
      <c r="K204" s="59"/>
      <c r="L204" s="22"/>
      <c r="N204" s="77"/>
      <c r="P204" s="22"/>
      <c r="Q204" s="75"/>
      <c r="R204" s="78"/>
      <c r="S204" s="59"/>
      <c r="T204" s="59"/>
      <c r="U204" s="59"/>
    </row>
    <row r="205" spans="4:21" x14ac:dyDescent="0.45">
      <c r="D205" s="22"/>
      <c r="E205" s="75"/>
      <c r="F205" s="59"/>
      <c r="G205" s="59"/>
      <c r="I205" s="75"/>
      <c r="K205" s="59"/>
      <c r="L205" s="22"/>
      <c r="N205" s="77"/>
      <c r="P205" s="22"/>
      <c r="Q205" s="75"/>
      <c r="R205" s="78"/>
      <c r="S205" s="59"/>
      <c r="T205" s="59"/>
      <c r="U205" s="59"/>
    </row>
    <row r="206" spans="4:21" x14ac:dyDescent="0.45">
      <c r="D206" s="22"/>
      <c r="E206" s="75"/>
      <c r="F206" s="59"/>
      <c r="G206" s="59"/>
      <c r="I206" s="75"/>
      <c r="K206" s="59"/>
      <c r="L206" s="22"/>
      <c r="N206" s="77"/>
      <c r="P206" s="22"/>
      <c r="Q206" s="75"/>
      <c r="R206" s="78"/>
      <c r="S206" s="59"/>
      <c r="T206" s="59"/>
      <c r="U206" s="59"/>
    </row>
    <row r="207" spans="4:21" x14ac:dyDescent="0.45">
      <c r="D207" s="22"/>
      <c r="E207" s="75"/>
      <c r="F207" s="59"/>
      <c r="G207" s="59"/>
      <c r="I207" s="75"/>
      <c r="K207" s="59"/>
      <c r="L207" s="22"/>
      <c r="N207" s="77"/>
      <c r="P207" s="22"/>
      <c r="Q207" s="75"/>
      <c r="R207" s="78"/>
      <c r="S207" s="59"/>
      <c r="T207" s="59"/>
      <c r="U207" s="59"/>
    </row>
    <row r="208" spans="4:21" x14ac:dyDescent="0.45">
      <c r="D208" s="22"/>
      <c r="E208" s="75"/>
      <c r="F208" s="59"/>
      <c r="G208" s="59"/>
      <c r="I208" s="75"/>
      <c r="K208" s="59"/>
      <c r="L208" s="22"/>
      <c r="N208" s="77"/>
      <c r="P208" s="22"/>
      <c r="Q208" s="75"/>
      <c r="R208" s="78"/>
      <c r="S208" s="59"/>
      <c r="T208" s="59"/>
      <c r="U208" s="59"/>
    </row>
    <row r="209" spans="4:21" x14ac:dyDescent="0.45">
      <c r="D209" s="22"/>
      <c r="E209" s="75"/>
      <c r="F209" s="59"/>
      <c r="G209" s="59"/>
      <c r="I209" s="75"/>
      <c r="K209" s="59"/>
      <c r="L209" s="22"/>
      <c r="N209" s="77"/>
      <c r="P209" s="22"/>
      <c r="Q209" s="75"/>
      <c r="R209" s="78"/>
      <c r="S209" s="59"/>
      <c r="T209" s="59"/>
      <c r="U209" s="59"/>
    </row>
    <row r="210" spans="4:21" x14ac:dyDescent="0.45">
      <c r="D210" s="22"/>
      <c r="E210" s="75"/>
      <c r="F210" s="59"/>
      <c r="G210" s="59"/>
      <c r="I210" s="75"/>
      <c r="K210" s="59"/>
      <c r="L210" s="22"/>
      <c r="N210" s="77"/>
      <c r="P210" s="22"/>
      <c r="Q210" s="75"/>
      <c r="R210" s="78"/>
      <c r="S210" s="59"/>
      <c r="T210" s="59"/>
      <c r="U210" s="59"/>
    </row>
    <row r="211" spans="4:21" x14ac:dyDescent="0.45">
      <c r="D211" s="22"/>
      <c r="E211" s="75"/>
      <c r="F211" s="59"/>
      <c r="G211" s="59"/>
      <c r="I211" s="75"/>
      <c r="K211" s="59"/>
      <c r="L211" s="22"/>
      <c r="N211" s="77"/>
      <c r="P211" s="22"/>
      <c r="Q211" s="75"/>
      <c r="R211" s="78"/>
      <c r="S211" s="59"/>
      <c r="T211" s="59"/>
      <c r="U211" s="59"/>
    </row>
    <row r="212" spans="4:21" x14ac:dyDescent="0.45">
      <c r="D212" s="22"/>
      <c r="E212" s="75"/>
      <c r="F212" s="59"/>
      <c r="G212" s="59"/>
      <c r="I212" s="75"/>
      <c r="K212" s="59"/>
      <c r="L212" s="22"/>
      <c r="N212" s="77"/>
      <c r="P212" s="22"/>
      <c r="Q212" s="75"/>
      <c r="R212" s="78"/>
      <c r="S212" s="59"/>
      <c r="T212" s="59"/>
      <c r="U212" s="59"/>
    </row>
    <row r="213" spans="4:21" x14ac:dyDescent="0.45">
      <c r="D213" s="22"/>
      <c r="E213" s="75"/>
      <c r="F213" s="59"/>
      <c r="G213" s="59"/>
      <c r="I213" s="75"/>
      <c r="K213" s="59"/>
      <c r="L213" s="22"/>
      <c r="N213" s="77"/>
      <c r="P213" s="22"/>
      <c r="Q213" s="75"/>
      <c r="R213" s="78"/>
      <c r="S213" s="59"/>
      <c r="T213" s="59"/>
      <c r="U213" s="59"/>
    </row>
    <row r="214" spans="4:21" x14ac:dyDescent="0.45">
      <c r="D214" s="22"/>
      <c r="E214" s="75"/>
      <c r="F214" s="59"/>
      <c r="G214" s="59"/>
      <c r="I214" s="75"/>
      <c r="K214" s="59"/>
      <c r="L214" s="22"/>
      <c r="N214" s="77"/>
      <c r="P214" s="22"/>
      <c r="Q214" s="75"/>
      <c r="R214" s="78"/>
      <c r="S214" s="59"/>
      <c r="T214" s="59"/>
      <c r="U214" s="59"/>
    </row>
    <row r="215" spans="4:21" x14ac:dyDescent="0.45">
      <c r="D215" s="22"/>
      <c r="E215" s="75"/>
      <c r="F215" s="59"/>
      <c r="G215" s="59"/>
      <c r="I215" s="75"/>
      <c r="K215" s="59"/>
      <c r="L215" s="22"/>
      <c r="N215" s="77"/>
      <c r="P215" s="22"/>
      <c r="Q215" s="75"/>
      <c r="R215" s="78"/>
      <c r="S215" s="59"/>
      <c r="T215" s="59"/>
      <c r="U215" s="59"/>
    </row>
    <row r="216" spans="4:21" x14ac:dyDescent="0.45">
      <c r="D216" s="22"/>
      <c r="E216" s="75"/>
      <c r="F216" s="59"/>
      <c r="G216" s="59"/>
      <c r="I216" s="75"/>
      <c r="K216" s="59"/>
      <c r="L216" s="22"/>
      <c r="N216" s="77"/>
      <c r="P216" s="22"/>
      <c r="Q216" s="75"/>
      <c r="R216" s="78"/>
      <c r="S216" s="59"/>
      <c r="T216" s="59"/>
      <c r="U216" s="59"/>
    </row>
    <row r="217" spans="4:21" x14ac:dyDescent="0.45">
      <c r="D217" s="22"/>
      <c r="E217" s="75"/>
      <c r="F217" s="59"/>
      <c r="G217" s="59"/>
      <c r="I217" s="75"/>
      <c r="K217" s="59"/>
      <c r="L217" s="22"/>
      <c r="N217" s="77"/>
      <c r="P217" s="22"/>
      <c r="Q217" s="75"/>
      <c r="R217" s="78"/>
      <c r="S217" s="59"/>
      <c r="T217" s="59"/>
      <c r="U217" s="59"/>
    </row>
    <row r="218" spans="4:21" x14ac:dyDescent="0.45">
      <c r="D218" s="22"/>
      <c r="E218" s="75"/>
      <c r="F218" s="59"/>
      <c r="G218" s="59"/>
      <c r="I218" s="75"/>
      <c r="K218" s="59"/>
      <c r="L218" s="22"/>
      <c r="N218" s="77"/>
      <c r="P218" s="22"/>
      <c r="Q218" s="75"/>
      <c r="R218" s="78"/>
      <c r="S218" s="59"/>
      <c r="T218" s="59"/>
      <c r="U218" s="59"/>
    </row>
    <row r="219" spans="4:21" x14ac:dyDescent="0.45">
      <c r="D219" s="22"/>
      <c r="E219" s="75"/>
      <c r="F219" s="59"/>
      <c r="G219" s="59"/>
      <c r="I219" s="75"/>
      <c r="K219" s="59"/>
      <c r="L219" s="22"/>
      <c r="N219" s="77"/>
      <c r="P219" s="22"/>
      <c r="Q219" s="75"/>
      <c r="R219" s="78"/>
      <c r="S219" s="59"/>
      <c r="T219" s="59"/>
      <c r="U219" s="59"/>
    </row>
    <row r="220" spans="4:21" x14ac:dyDescent="0.45">
      <c r="D220" s="22"/>
      <c r="E220" s="75"/>
      <c r="F220" s="59"/>
      <c r="G220" s="59"/>
      <c r="I220" s="75"/>
      <c r="K220" s="59"/>
      <c r="L220" s="22"/>
      <c r="N220" s="77"/>
      <c r="P220" s="22"/>
      <c r="Q220" s="75"/>
      <c r="R220" s="78"/>
      <c r="S220" s="59"/>
      <c r="T220" s="59"/>
      <c r="U220" s="59"/>
    </row>
    <row r="221" spans="4:21" x14ac:dyDescent="0.45">
      <c r="D221" s="22"/>
      <c r="E221" s="75"/>
      <c r="F221" s="59"/>
      <c r="G221" s="59"/>
      <c r="I221" s="75"/>
      <c r="K221" s="59"/>
      <c r="L221" s="22"/>
      <c r="N221" s="77"/>
      <c r="P221" s="22"/>
      <c r="Q221" s="75"/>
      <c r="R221" s="78"/>
      <c r="S221" s="59"/>
      <c r="T221" s="59"/>
      <c r="U221" s="59"/>
    </row>
    <row r="222" spans="4:21" x14ac:dyDescent="0.45">
      <c r="D222" s="22"/>
      <c r="E222" s="75"/>
      <c r="F222" s="59"/>
      <c r="G222" s="59"/>
      <c r="I222" s="75"/>
      <c r="K222" s="59"/>
      <c r="L222" s="22"/>
      <c r="N222" s="77"/>
      <c r="P222" s="22"/>
      <c r="Q222" s="75"/>
      <c r="R222" s="78"/>
      <c r="S222" s="59"/>
      <c r="T222" s="59"/>
      <c r="U222" s="59"/>
    </row>
    <row r="223" spans="4:21" x14ac:dyDescent="0.45">
      <c r="D223" s="22"/>
      <c r="E223" s="75"/>
      <c r="F223" s="59"/>
      <c r="G223" s="59"/>
      <c r="I223" s="75"/>
      <c r="K223" s="59"/>
      <c r="L223" s="22"/>
      <c r="N223" s="77"/>
      <c r="P223" s="22"/>
      <c r="Q223" s="75"/>
      <c r="R223" s="78"/>
      <c r="S223" s="59"/>
      <c r="T223" s="59"/>
      <c r="U223" s="59"/>
    </row>
  </sheetData>
  <mergeCells count="29">
    <mergeCell ref="A36:U36"/>
    <mergeCell ref="F18:U19"/>
    <mergeCell ref="Q10:U10"/>
    <mergeCell ref="A11:A19"/>
    <mergeCell ref="B11:B19"/>
    <mergeCell ref="C11:C19"/>
    <mergeCell ref="D11:D19"/>
    <mergeCell ref="E11:E19"/>
    <mergeCell ref="F11:U11"/>
    <mergeCell ref="F12:U13"/>
    <mergeCell ref="F14:U14"/>
    <mergeCell ref="F15:U16"/>
    <mergeCell ref="A10:B10"/>
    <mergeCell ref="D10:E10"/>
    <mergeCell ref="F10:H10"/>
    <mergeCell ref="J10:K10"/>
    <mergeCell ref="N10:P10"/>
    <mergeCell ref="F17:U17"/>
    <mergeCell ref="A4:U4"/>
    <mergeCell ref="A5:U5"/>
    <mergeCell ref="A6:U6"/>
    <mergeCell ref="A7:U7"/>
    <mergeCell ref="A8:U9"/>
    <mergeCell ref="A1:K1"/>
    <mergeCell ref="M1:U1"/>
    <mergeCell ref="A2:K2"/>
    <mergeCell ref="L2:U2"/>
    <mergeCell ref="A3:K3"/>
    <mergeCell ref="L3:U3"/>
  </mergeCells>
  <pageMargins left="0.25" right="0.25" top="0.75" bottom="0.75" header="0.3" footer="0.3"/>
  <pageSetup paperSize="9" orientation="portrait" horizontalDpi="0" verticalDpi="0" r:id="rId1"/>
  <headerFooter>
    <oddFooter>Страница  &amp;P из &amp;N</oddFooter>
  </headerFooter>
  <rowBreaks count="4" manualBreakCount="4">
    <brk id="19" max="16383" man="1"/>
    <brk id="23" max="16383" man="1"/>
    <brk id="27" max="16383" man="1"/>
    <brk id="3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7FCCB-B533-1445-B8F1-BFD905554BE5}">
  <sheetPr>
    <tabColor rgb="FFFFC000"/>
    <pageSetUpPr fitToPage="1"/>
  </sheetPr>
  <dimension ref="A1:U234"/>
  <sheetViews>
    <sheetView zoomScale="90" zoomScaleNormal="90" zoomScaleSheetLayoutView="80" workbookViewId="0">
      <selection sqref="A1:K1"/>
    </sheetView>
  </sheetViews>
  <sheetFormatPr defaultColWidth="8.8125" defaultRowHeight="15.4" x14ac:dyDescent="0.45"/>
  <cols>
    <col min="1" max="1" width="1.3125" style="59" bestFit="1" customWidth="1"/>
    <col min="2" max="2" width="9.1875" style="59" customWidth="1"/>
    <col min="3" max="3" width="19.3125" style="59" customWidth="1"/>
    <col min="4" max="4" width="1.3125" style="59" bestFit="1" customWidth="1"/>
    <col min="5" max="5" width="5.1875" style="59" bestFit="1" customWidth="1"/>
    <col min="6" max="6" width="18.3125" style="22" customWidth="1"/>
    <col min="7" max="7" width="11.5" style="75" bestFit="1" customWidth="1"/>
    <col min="8" max="8" width="8.8125" style="59" bestFit="1" customWidth="1"/>
    <col min="9" max="9" width="11.8125" style="59" customWidth="1"/>
    <col min="10" max="10" width="10.1875" style="59" bestFit="1" customWidth="1"/>
    <col min="11" max="11" width="11.6875" style="75" bestFit="1" customWidth="1"/>
    <col min="12" max="12" width="12.3125" style="59" bestFit="1" customWidth="1"/>
    <col min="13" max="13" width="18.3125" style="59" customWidth="1"/>
    <col min="14" max="14" width="11.6875" style="22" bestFit="1" customWidth="1"/>
    <col min="15" max="15" width="11.8125" style="59" customWidth="1"/>
    <col min="16" max="16" width="11.8125" style="77" customWidth="1"/>
    <col min="17" max="17" width="1.3125" style="59" bestFit="1" customWidth="1"/>
    <col min="18" max="18" width="5.3125" style="59" bestFit="1" customWidth="1"/>
    <col min="19" max="19" width="18.3125" style="22" customWidth="1"/>
    <col min="20" max="20" width="11.5" style="75" bestFit="1" customWidth="1"/>
    <col min="21" max="21" width="8.8125" style="78" bestFit="1" customWidth="1"/>
    <col min="22" max="16384" width="8.8125" style="59"/>
  </cols>
  <sheetData>
    <row r="1" spans="1:21" ht="20.25" thickBot="1" x14ac:dyDescent="0.5">
      <c r="A1" s="239" t="str">
        <f>'Языковая Матрица'!$C204</f>
        <v>Метагалактика №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58">
        <v>18</v>
      </c>
      <c r="M1" s="241" t="str">
        <f>'Языковая Матрица'!$C373</f>
        <v>&lt;---- Номер Архетипа</v>
      </c>
      <c r="N1" s="242"/>
      <c r="O1" s="242"/>
      <c r="P1" s="242"/>
      <c r="Q1" s="242"/>
      <c r="R1" s="242"/>
      <c r="S1" s="242"/>
      <c r="T1" s="242"/>
      <c r="U1" s="243"/>
    </row>
    <row r="2" spans="1:21" ht="20.25" thickBot="1" x14ac:dyDescent="0.5">
      <c r="A2" s="239" t="str">
        <f>'Языковая Матрица'!$C205</f>
        <v>Название космоса: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4" t="str">
        <f>'Языковая Матрица'!$C206</f>
        <v>Метагалактический ИВДИВО-Космос</v>
      </c>
      <c r="M2" s="245"/>
      <c r="N2" s="245"/>
      <c r="O2" s="245"/>
      <c r="P2" s="245"/>
      <c r="Q2" s="245"/>
      <c r="R2" s="245"/>
      <c r="S2" s="245"/>
      <c r="T2" s="245"/>
      <c r="U2" s="246"/>
    </row>
    <row r="3" spans="1:21" ht="20.25" thickBot="1" x14ac:dyDescent="0.5">
      <c r="A3" s="239" t="str">
        <f>'Языковая Матрица'!$C266</f>
        <v>Архетип ИВДИВО №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5">
        <f ca="1">INDIRECT("'Лист с данными'!"&amp;ADDRESS(1,$L$1+1))</f>
        <v>18</v>
      </c>
      <c r="M3" s="245"/>
      <c r="N3" s="245"/>
      <c r="O3" s="245"/>
      <c r="P3" s="245"/>
      <c r="Q3" s="245"/>
      <c r="R3" s="245"/>
      <c r="S3" s="245"/>
      <c r="T3" s="245"/>
      <c r="U3" s="246"/>
    </row>
    <row r="4" spans="1:21" ht="20.25" x14ac:dyDescent="0.45">
      <c r="A4" s="247" t="str">
        <f>'Языковая Матрица'!$C446</f>
        <v>Таблица является справочным материалом для сложений индивидуальных практик стяжания Абсолюта Фа ИВО и Абсолюта ИВО на основании Распоряжения по Абсолютному Огню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9"/>
    </row>
    <row r="5" spans="1:21" ht="20.65" thickBot="1" x14ac:dyDescent="0.5">
      <c r="A5" s="250" t="str">
        <f>'Языковая Матрица'!$C447</f>
        <v xml:space="preserve">На вкладке "Инструкция" можно прочитать информацию о порядке и особенностях стяжаний Абсолюта Фа ИВО и Абсолюта ИВО 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ht="19.899999999999999" x14ac:dyDescent="0.45">
      <c r="A6" s="253" t="str">
        <f ca="1">'Языковая Матрица'!$C$70&amp;INDIRECT("'Лист с данными'!"&amp;ADDRESS(29,$L$1+1))</f>
        <v>Шаг №34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5"/>
    </row>
    <row r="7" spans="1:21" ht="19.899999999999999" x14ac:dyDescent="0.45">
      <c r="A7" s="256" t="str">
        <f>'Языковая Матрица'!$C68</f>
        <v>Сводная справочная таблица стяжания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8"/>
    </row>
    <row r="8" spans="1:21" x14ac:dyDescent="0.45">
      <c r="A8" s="326" t="str">
        <f>'Языковая Матрица'!$C$91</f>
        <v>1 миллион 048 тысяч 577 Абсолютов ИВО Абсолюта Изначально Вышестоящего Отца</v>
      </c>
      <c r="B8" s="26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1"/>
    </row>
    <row r="9" spans="1:21" ht="15.75" thickBot="1" x14ac:dyDescent="0.5">
      <c r="A9" s="262"/>
      <c r="B9" s="263"/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4"/>
    </row>
    <row r="10" spans="1:21" s="60" customFormat="1" ht="67.900000000000006" thickBot="1" x14ac:dyDescent="0.5">
      <c r="A10" s="295" t="str">
        <f>'Языковая Матрица'!$C$372</f>
        <v>Номер Архетипа</v>
      </c>
      <c r="B10" s="296"/>
      <c r="C10" s="1" t="str">
        <f>'Языковая Матрица'!$C$261</f>
        <v>Абсолютным Суперсубъядерным Синтезом Изначально Вышестоящего Отца стяжаю</v>
      </c>
      <c r="D10" s="295" t="str">
        <f>'Языковая Матрица'!$C$371</f>
        <v>Номер</v>
      </c>
      <c r="E10" s="297"/>
      <c r="F10" s="298" t="str">
        <f>'Языковая Матрица'!$C$90</f>
        <v>Абсолюты ИВО Абсолюта Изначально Вышестоящего Отца</v>
      </c>
      <c r="G10" s="269"/>
      <c r="H10" s="270"/>
      <c r="I10" s="2" t="str">
        <f>'Языковая Матрица'!$C$451</f>
        <v>стяжая и возжигая в каждом из них</v>
      </c>
      <c r="J10" s="299"/>
      <c r="K10" s="300"/>
      <c r="L10" s="3" t="str">
        <f>'Языковая Матрица'!$C$283</f>
        <v>-ллионов Капель Абсолютного Огня</v>
      </c>
      <c r="M10" s="4" t="str">
        <f>'Языковая Матрица'!$C$458</f>
        <v>стяжая и компактифицируя в</v>
      </c>
      <c r="N10" s="295" t="str">
        <f>'Языковая Матрица'!$C$459</f>
        <v>сумма всех стяжённых Огнеобразов (совпадает с порядковым номером)</v>
      </c>
      <c r="O10" s="301"/>
      <c r="P10" s="296"/>
      <c r="Q10" s="268" t="s">
        <v>1730</v>
      </c>
      <c r="R10" s="269"/>
      <c r="S10" s="269"/>
      <c r="T10" s="269"/>
      <c r="U10" s="270"/>
    </row>
    <row r="11" spans="1:21" s="60" customFormat="1" ht="17.25" x14ac:dyDescent="0.45">
      <c r="A11" s="271" t="str">
        <f>'Языковая Матрица'!$C$394</f>
        <v xml:space="preserve"> </v>
      </c>
      <c r="B11" s="274" t="str">
        <f ca="1">INDIRECT("'Лист с данными'!"&amp;ADDRESS(1,$L$1+1))&amp;'Языковая Матрица'!$C$287</f>
        <v>18-й Архетип</v>
      </c>
      <c r="C11" s="277" t="str">
        <f>'Языковая Матрица'!$C$261</f>
        <v>Абсолютным Суперсубъядерным Синтезом Изначально Вышестоящего Отца стяжаю</v>
      </c>
      <c r="D11" s="280" t="str">
        <f>'Языковая Матрица'!$C$394</f>
        <v xml:space="preserve"> </v>
      </c>
      <c r="E11" s="283" t="str">
        <f>'Языковая Матрица'!$C377</f>
        <v>17-й</v>
      </c>
      <c r="F11" s="327" t="str">
        <f>'Языковая Матрица'!$C$89</f>
        <v>Абсолют ИВО Абсолюта Изначально Вышестоящего Отца</v>
      </c>
      <c r="G11" s="287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8"/>
    </row>
    <row r="12" spans="1:21" s="60" customFormat="1" ht="15" x14ac:dyDescent="0.45">
      <c r="A12" s="272"/>
      <c r="B12" s="275"/>
      <c r="C12" s="278"/>
      <c r="D12" s="281"/>
      <c r="E12" s="284"/>
      <c r="F12" s="289" t="str">
        <f ca="1">INDIRECT("'Лист с данными'!"&amp;ADDRESS(54,$L$1+1))&amp;'Языковая Матрица'!$C$289</f>
        <v>18 миллионов 874 тысяч 449-й мерности</v>
      </c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1"/>
    </row>
    <row r="13" spans="1:21" s="60" customFormat="1" ht="15" x14ac:dyDescent="0.45">
      <c r="A13" s="272"/>
      <c r="B13" s="275"/>
      <c r="C13" s="278"/>
      <c r="D13" s="281"/>
      <c r="E13" s="284"/>
      <c r="F13" s="289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1"/>
    </row>
    <row r="14" spans="1:21" s="60" customFormat="1" ht="17.649999999999999" x14ac:dyDescent="0.45">
      <c r="A14" s="272"/>
      <c r="B14" s="275"/>
      <c r="C14" s="278"/>
      <c r="D14" s="281"/>
      <c r="E14" s="284"/>
      <c r="F14" s="292" t="str">
        <f>'Языковая Матрица'!$C$452</f>
        <v>стяжая и возжигая в нём</v>
      </c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4"/>
    </row>
    <row r="15" spans="1:21" s="60" customFormat="1" ht="15" x14ac:dyDescent="0.45">
      <c r="A15" s="272"/>
      <c r="B15" s="275"/>
      <c r="C15" s="278"/>
      <c r="D15" s="281"/>
      <c r="E15" s="284"/>
      <c r="F15" s="289" t="str">
        <f ca="1">INDIRECT("'Лист с данными'!"&amp;ADDRESS(95,$L$1+1))&amp;" "&amp;'Языковая Матрица'!$C$282&amp;" "&amp;INDIRECT("'Лист с данными'!"&amp;ADDRESS(74,$L$1+1))&amp;'Языковая Матрица'!$C$283</f>
        <v>8 в степени 21 миллионов 233 тысяч 687-ллионов Капель Абсолютного Огня</v>
      </c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1"/>
    </row>
    <row r="16" spans="1:21" s="60" customFormat="1" ht="15" x14ac:dyDescent="0.45">
      <c r="A16" s="272"/>
      <c r="B16" s="275"/>
      <c r="C16" s="278"/>
      <c r="D16" s="281"/>
      <c r="E16" s="284"/>
      <c r="F16" s="289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1"/>
    </row>
    <row r="17" spans="1:21" s="60" customFormat="1" ht="17.649999999999999" x14ac:dyDescent="0.45">
      <c r="A17" s="272"/>
      <c r="B17" s="275"/>
      <c r="C17" s="278"/>
      <c r="D17" s="281"/>
      <c r="E17" s="284"/>
      <c r="F17" s="292" t="str">
        <f>'Языковая Матрица'!$C$453</f>
        <v>стяжая и синтезируя в</v>
      </c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4"/>
    </row>
    <row r="18" spans="1:21" s="60" customFormat="1" ht="15" x14ac:dyDescent="0.45">
      <c r="A18" s="272"/>
      <c r="B18" s="275"/>
      <c r="C18" s="278"/>
      <c r="D18" s="281"/>
      <c r="E18" s="284"/>
      <c r="F18" s="320" t="str">
        <f>'Языковая Матрица'!$C$93</f>
        <v>Ядро Абсолюта Изначально Вышестоящего Отца</v>
      </c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2"/>
    </row>
    <row r="19" spans="1:21" s="60" customFormat="1" thickBot="1" x14ac:dyDescent="0.5">
      <c r="A19" s="273"/>
      <c r="B19" s="276"/>
      <c r="C19" s="279"/>
      <c r="D19" s="282"/>
      <c r="E19" s="285"/>
      <c r="F19" s="323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5"/>
    </row>
    <row r="20" spans="1:21" ht="69.400000000000006" x14ac:dyDescent="0.45">
      <c r="A20" s="5" t="str">
        <f>'Языковая Матрица'!$C$394</f>
        <v xml:space="preserve"> </v>
      </c>
      <c r="B20" s="61" t="str">
        <f ca="1">INDIRECT("'Лист с данными'!"&amp;ADDRESS(1,$L$1+1))&amp;'Языковая Матрица'!$C$287</f>
        <v>18-й Архетип</v>
      </c>
      <c r="C20" s="92" t="str">
        <f>'Языковая Матрица'!$C$261</f>
        <v>Абсолютным Суперсубъядерным Синтезом Изначально Вышестоящего Отца стяжаю</v>
      </c>
      <c r="D20" s="5"/>
      <c r="E20" s="83" t="str">
        <f>'Языковая Матрица'!$C378</f>
        <v>16-й</v>
      </c>
      <c r="F20" s="142" t="str">
        <f>'Языковая Матрица'!$C$105</f>
        <v>Компакт Абсолютов ИВО Абсолюта Изначально Вышестоящего Отца</v>
      </c>
      <c r="G20" s="7" t="str">
        <f ca="1">INDIRECT("'Лист с данными'!"&amp;ADDRESS(55,$L$1+1))</f>
        <v>18 миллионов 874 тысяч 448</v>
      </c>
      <c r="H20" s="8" t="str">
        <f>'Языковая Матрица'!$C$289</f>
        <v>-й мерности</v>
      </c>
      <c r="I20" s="110" t="str">
        <f>'Языковая Матрица'!$C$451</f>
        <v>стяжая и возжигая в каждом из них</v>
      </c>
      <c r="J20" s="9" t="str">
        <f ca="1">INDIRECT("'Лист с данными'!"&amp;ADDRESS(96,$L$1+1))&amp;" "&amp;'Языковая Матрица'!$C$282</f>
        <v>4 в степени</v>
      </c>
      <c r="K20" s="63" t="str">
        <f ca="1">INDIRECT("'Лист с данными'!"&amp;ADDRESS(75,$L$1+1))</f>
        <v>21 миллионов 233 тысяч 686</v>
      </c>
      <c r="L20" s="88" t="str">
        <f>'Языковая Матрица'!$C$283</f>
        <v>-ллионов Капель Абсолютного Огня</v>
      </c>
      <c r="M20" s="116" t="str">
        <f>'Языковая Матрица'!$C$458</f>
        <v>стяжая и компактифицируя в</v>
      </c>
      <c r="N20" s="21" t="str">
        <f ca="1">INDIRECT("'Лист с данными'!"&amp;ADDRESS(35,$L$1+1))</f>
        <v>18 миллионов 874 тысяч 385</v>
      </c>
      <c r="O20" s="120" t="str">
        <f>'Языковая Матрица'!$C324</f>
        <v>Ядер</v>
      </c>
      <c r="P20" s="121" t="str">
        <f ca="1">INDIRECT("'Лист с данными'!"&amp;ADDRESS(99,$L$1+1))</f>
        <v>Частица</v>
      </c>
      <c r="Q20" s="5" t="str">
        <f>'Языковая Матрица'!$C$394</f>
        <v xml:space="preserve"> </v>
      </c>
      <c r="R20" s="83" t="str">
        <f>'Языковая Матрица'!$C399</f>
        <v>16-го</v>
      </c>
      <c r="S20" s="142" t="str">
        <f>'Языковая Матрица'!$C$106</f>
        <v>Компакта Абсолютов ИВО Абсолюта Изначально Вышестоящего Отца</v>
      </c>
      <c r="T20" s="7" t="str">
        <f ca="1">INDIRECT("'Лист с данными'!"&amp;ADDRESS(55,$L$1+1))</f>
        <v>18 миллионов 874 тысяч 448</v>
      </c>
      <c r="U20" s="62" t="str">
        <f>H$20</f>
        <v>-й мерности</v>
      </c>
    </row>
    <row r="21" spans="1:21" ht="69.400000000000006" x14ac:dyDescent="0.45">
      <c r="A21" s="40" t="str">
        <f>'Языковая Матрица'!$C$394</f>
        <v xml:space="preserve"> </v>
      </c>
      <c r="B21" s="64" t="str">
        <f ca="1">INDIRECT("'Лист с данными'!"&amp;ADDRESS(1,$L$1+1))&amp;'Языковая Матрица'!$C$287</f>
        <v>18-й Архетип</v>
      </c>
      <c r="C21" s="93" t="str">
        <f>'Языковая Матрица'!$C$261</f>
        <v>Абсолютным Суперсубъядерным Синтезом Изначально Вышестоящего Отца стяжаю</v>
      </c>
      <c r="D21" s="40"/>
      <c r="E21" s="84" t="str">
        <f>'Языковая Матрица'!$C379</f>
        <v>15-й</v>
      </c>
      <c r="F21" s="143" t="str">
        <f>'Языковая Матрица'!$C$105</f>
        <v>Компакт Абсолютов ИВО Абсолюта Изначально Вышестоящего Отца</v>
      </c>
      <c r="G21" s="11" t="str">
        <f ca="1">INDIRECT("'Лист с данными'!"&amp;ADDRESS(56,$L$1+1))</f>
        <v>18 миллионов 808 тысяч 912</v>
      </c>
      <c r="H21" s="44" t="str">
        <f>'Языковая Матрица'!$C$289</f>
        <v>-й мерности</v>
      </c>
      <c r="I21" s="111" t="str">
        <f>'Языковая Матрица'!$C$451</f>
        <v>стяжая и возжигая в каждом из них</v>
      </c>
      <c r="J21" s="12" t="str">
        <f ca="1">INDIRECT("'Лист с данными'!"&amp;ADDRESS(96,$L$1+1))&amp;" "&amp;'Языковая Матрица'!$C$282</f>
        <v>4 в степени</v>
      </c>
      <c r="K21" s="66" t="str">
        <f ca="1">INDIRECT("'Лист с данными'!"&amp;ADDRESS(76,$L$1+1))</f>
        <v>21 миллионов 159 тысяч 958</v>
      </c>
      <c r="L21" s="89" t="str">
        <f>'Языковая Матрица'!$C$283</f>
        <v>-ллионов Капель Абсолютного Огня</v>
      </c>
      <c r="M21" s="117" t="str">
        <f>'Языковая Матрица'!$C$458</f>
        <v>стяжая и компактифицируя в</v>
      </c>
      <c r="N21" s="12" t="str">
        <f ca="1">INDIRECT("'Лист с данными'!"&amp;ADDRESS(36,$L$1+1))</f>
        <v>18 миллионов 808 тысяч 849</v>
      </c>
      <c r="O21" s="122" t="str">
        <f>'Языковая Матрица'!$C325</f>
        <v>Есмь</v>
      </c>
      <c r="P21" s="123" t="str">
        <f t="shared" ref="P21:P35" ca="1" si="0">INDIRECT("'Лист с данными'!"&amp;ADDRESS(99,$L$1+1))</f>
        <v>Частица</v>
      </c>
      <c r="Q21" s="40" t="str">
        <f>'Языковая Матрица'!$C$394</f>
        <v xml:space="preserve"> </v>
      </c>
      <c r="R21" s="84" t="str">
        <f>'Языковая Матрица'!$C400</f>
        <v>15-го</v>
      </c>
      <c r="S21" s="143" t="str">
        <f>'Языковая Матрица'!$C$106</f>
        <v>Компакта Абсолютов ИВО Абсолюта Изначально Вышестоящего Отца</v>
      </c>
      <c r="T21" s="11" t="str">
        <f ca="1">INDIRECT("'Лист с данными'!"&amp;ADDRESS(56,$L$1+1))</f>
        <v>18 миллионов 808 тысяч 912</v>
      </c>
      <c r="U21" s="65" t="str">
        <f t="shared" ref="U21:U35" si="1">U$20</f>
        <v>-й мерности</v>
      </c>
    </row>
    <row r="22" spans="1:21" ht="69.400000000000006" x14ac:dyDescent="0.45">
      <c r="A22" s="41" t="str">
        <f>'Языковая Матрица'!$C$394</f>
        <v xml:space="preserve"> </v>
      </c>
      <c r="B22" s="67" t="str">
        <f ca="1">INDIRECT("'Лист с данными'!"&amp;ADDRESS(1,$L$1+1))&amp;'Языковая Матрица'!$C$287</f>
        <v>18-й Архетип</v>
      </c>
      <c r="C22" s="94" t="str">
        <f>'Языковая Матрица'!$C$261</f>
        <v>Абсолютным Суперсубъядерным Синтезом Изначально Вышестоящего Отца стяжаю</v>
      </c>
      <c r="D22" s="41"/>
      <c r="E22" s="85" t="str">
        <f>'Языковая Матрица'!$C380</f>
        <v>14-й</v>
      </c>
      <c r="F22" s="144" t="str">
        <f>'Языковая Матрица'!$C$105</f>
        <v>Компакт Абсолютов ИВО Абсолюта Изначально Вышестоящего Отца</v>
      </c>
      <c r="G22" s="14" t="str">
        <f ca="1">INDIRECT("'Лист с данными'!"&amp;ADDRESS(57,$L$1+1))</f>
        <v>18 миллионов 743 тысяч 376</v>
      </c>
      <c r="H22" s="45" t="str">
        <f>'Языковая Матрица'!$C$289</f>
        <v>-й мерности</v>
      </c>
      <c r="I22" s="112" t="str">
        <f>'Языковая Матрица'!$C$451</f>
        <v>стяжая и возжигая в каждом из них</v>
      </c>
      <c r="J22" s="15" t="str">
        <f ca="1">INDIRECT("'Лист с данными'!"&amp;ADDRESS(96,$L$1+1))&amp;" "&amp;'Языковая Матрица'!$C$282</f>
        <v>4 в степени</v>
      </c>
      <c r="K22" s="69" t="str">
        <f ca="1">INDIRECT("'Лист с данными'!"&amp;ADDRESS(77,$L$1+1))</f>
        <v>21 миллионов 086 тысяч 230</v>
      </c>
      <c r="L22" s="90" t="str">
        <f>'Языковая Матрица'!$C$283</f>
        <v>-ллионов Капель Абсолютного Огня</v>
      </c>
      <c r="M22" s="118" t="str">
        <f>'Языковая Матрица'!$C$458</f>
        <v>стяжая и компактифицируя в</v>
      </c>
      <c r="N22" s="15" t="str">
        <f ca="1">INDIRECT("'Лист с данными'!"&amp;ADDRESS(37,$L$1+1))</f>
        <v>18 миллионов 743 тысяч 313</v>
      </c>
      <c r="O22" s="124" t="str">
        <f>'Языковая Матрица'!$C326</f>
        <v>Империо</v>
      </c>
      <c r="P22" s="125" t="str">
        <f t="shared" ca="1" si="0"/>
        <v>Частица</v>
      </c>
      <c r="Q22" s="41" t="str">
        <f>'Языковая Матрица'!$C$394</f>
        <v xml:space="preserve"> </v>
      </c>
      <c r="R22" s="85" t="str">
        <f>'Языковая Матрица'!$C401</f>
        <v>14-го</v>
      </c>
      <c r="S22" s="144" t="str">
        <f>'Языковая Матрица'!$C$106</f>
        <v>Компакта Абсолютов ИВО Абсолюта Изначально Вышестоящего Отца</v>
      </c>
      <c r="T22" s="14" t="str">
        <f ca="1">INDIRECT("'Лист с данными'!"&amp;ADDRESS(57,$L$1+1))</f>
        <v>18 миллионов 743 тысяч 376</v>
      </c>
      <c r="U22" s="68" t="str">
        <f t="shared" si="1"/>
        <v>-й мерности</v>
      </c>
    </row>
    <row r="23" spans="1:21" ht="69.75" thickBot="1" x14ac:dyDescent="0.5">
      <c r="A23" s="42" t="str">
        <f>'Языковая Матрица'!$C$394</f>
        <v xml:space="preserve"> </v>
      </c>
      <c r="B23" s="70" t="str">
        <f ca="1">INDIRECT("'Лист с данными'!"&amp;ADDRESS(1,$L$1+1))&amp;'Языковая Матрица'!$C$287</f>
        <v>18-й Архетип</v>
      </c>
      <c r="C23" s="95" t="str">
        <f>'Языковая Матрица'!$C$261</f>
        <v>Абсолютным Суперсубъядерным Синтезом Изначально Вышестоящего Отца стяжаю</v>
      </c>
      <c r="D23" s="42"/>
      <c r="E23" s="86" t="str">
        <f>'Языковая Матрица'!$C381</f>
        <v>13-й</v>
      </c>
      <c r="F23" s="145" t="str">
        <f>'Языковая Матрица'!$C$105</f>
        <v>Компакт Абсолютов ИВО Абсолюта Изначально Вышестоящего Отца</v>
      </c>
      <c r="G23" s="17" t="str">
        <f ca="1">INDIRECT("'Лист с данными'!"&amp;ADDRESS(58,$L$1+1))</f>
        <v>18 миллионов 677 тысяч 840</v>
      </c>
      <c r="H23" s="46" t="str">
        <f>'Языковая Матрица'!$C$289</f>
        <v>-й мерности</v>
      </c>
      <c r="I23" s="113" t="str">
        <f>'Языковая Матрица'!$C$451</f>
        <v>стяжая и возжигая в каждом из них</v>
      </c>
      <c r="J23" s="18" t="str">
        <f ca="1">INDIRECT("'Лист с данными'!"&amp;ADDRESS(96,$L$1+1))&amp;" "&amp;'Языковая Матрица'!$C$282</f>
        <v>4 в степени</v>
      </c>
      <c r="K23" s="72" t="str">
        <f ca="1">INDIRECT("'Лист с данными'!"&amp;ADDRESS(78,$L$1+1))</f>
        <v>21 миллионов 012 тысяч 502</v>
      </c>
      <c r="L23" s="91" t="str">
        <f>'Языковая Матрица'!$C$283</f>
        <v>-ллионов Капель Абсолютного Огня</v>
      </c>
      <c r="M23" s="119" t="str">
        <f>'Языковая Матрица'!$C$458</f>
        <v>стяжая и компактифицируя в</v>
      </c>
      <c r="N23" s="18" t="str">
        <f ca="1">INDIRECT("'Лист с данными'!"&amp;ADDRESS(38,$L$1+1))</f>
        <v>18 миллионов 677 тысяч 777</v>
      </c>
      <c r="O23" s="126" t="str">
        <f>'Языковая Матрица'!$C327</f>
        <v>Версумов</v>
      </c>
      <c r="P23" s="127" t="str">
        <f t="shared" ca="1" si="0"/>
        <v>Частица</v>
      </c>
      <c r="Q23" s="42" t="str">
        <f>'Языковая Матрица'!$C$394</f>
        <v xml:space="preserve"> </v>
      </c>
      <c r="R23" s="86" t="str">
        <f>'Языковая Матрица'!$C402</f>
        <v>13-го</v>
      </c>
      <c r="S23" s="145" t="str">
        <f>'Языковая Матрица'!$C$106</f>
        <v>Компакта Абсолютов ИВО Абсолюта Изначально Вышестоящего Отца</v>
      </c>
      <c r="T23" s="17" t="str">
        <f ca="1">INDIRECT("'Лист с данными'!"&amp;ADDRESS(58,$L$1+1))</f>
        <v>18 миллионов 677 тысяч 840</v>
      </c>
      <c r="U23" s="71" t="str">
        <f t="shared" si="1"/>
        <v>-й мерности</v>
      </c>
    </row>
    <row r="24" spans="1:21" ht="69.400000000000006" x14ac:dyDescent="0.45">
      <c r="A24" s="5" t="str">
        <f>'Языковая Матрица'!$C$394</f>
        <v xml:space="preserve"> </v>
      </c>
      <c r="B24" s="61" t="str">
        <f ca="1">INDIRECT("'Лист с данными'!"&amp;ADDRESS(1,$L$1+1))&amp;'Языковая Матрица'!$C$287</f>
        <v>18-й Архетип</v>
      </c>
      <c r="C24" s="92" t="str">
        <f>'Языковая Матрица'!$C$261</f>
        <v>Абсолютным Суперсубъядерным Синтезом Изначально Вышестоящего Отца стяжаю</v>
      </c>
      <c r="D24" s="43"/>
      <c r="E24" s="83" t="str">
        <f>'Языковая Матрица'!$C382</f>
        <v>12-й</v>
      </c>
      <c r="F24" s="146" t="str">
        <f>'Языковая Матрица'!$C$105</f>
        <v>Компакт Абсолютов ИВО Абсолюта Изначально Вышестоящего Отца</v>
      </c>
      <c r="G24" s="20" t="str">
        <f ca="1">INDIRECT("'Лист с данными'!"&amp;ADDRESS(59,$L$1+1))</f>
        <v>18 миллионов 612 тысяч 304</v>
      </c>
      <c r="H24" s="47" t="str">
        <f>'Языковая Матрица'!$C$289</f>
        <v>-й мерности</v>
      </c>
      <c r="I24" s="114" t="str">
        <f>'Языковая Матрица'!$C$451</f>
        <v>стяжая и возжигая в каждом из них</v>
      </c>
      <c r="J24" s="21" t="str">
        <f ca="1">INDIRECT("'Лист с данными'!"&amp;ADDRESS(96,$L$1+1))&amp;" "&amp;'Языковая Матрица'!$C$282</f>
        <v>4 в степени</v>
      </c>
      <c r="K24" s="74" t="str">
        <f ca="1">INDIRECT("'Лист с данными'!"&amp;ADDRESS(79,$L$1+1))</f>
        <v>20 миллионов 938 тысяч 774</v>
      </c>
      <c r="L24" s="115" t="str">
        <f>'Языковая Матрица'!$C$283</f>
        <v>-ллионов Капель Абсолютного Огня</v>
      </c>
      <c r="M24" s="116" t="str">
        <f>'Языковая Матрица'!$C$458</f>
        <v>стяжая и компактифицируя в</v>
      </c>
      <c r="N24" s="21" t="str">
        <f ca="1">INDIRECT("'Лист с данными'!"&amp;ADDRESS(39,$L$1+1))</f>
        <v>18 миллионов 612 тысяч 241</v>
      </c>
      <c r="O24" s="120" t="str">
        <f>'Языковая Матрица'!$C328</f>
        <v>Континуумов</v>
      </c>
      <c r="P24" s="121" t="str">
        <f t="shared" ca="1" si="0"/>
        <v>Частица</v>
      </c>
      <c r="Q24" s="5" t="str">
        <f>'Языковая Матрица'!$C$394</f>
        <v xml:space="preserve"> </v>
      </c>
      <c r="R24" s="87" t="str">
        <f>'Языковая Матрица'!$C403</f>
        <v>12-го</v>
      </c>
      <c r="S24" s="146" t="str">
        <f>'Языковая Матрица'!$C$106</f>
        <v>Компакта Абсолютов ИВО Абсолюта Изначально Вышестоящего Отца</v>
      </c>
      <c r="T24" s="20" t="str">
        <f ca="1">INDIRECT("'Лист с данными'!"&amp;ADDRESS(59,$L$1+1))</f>
        <v>18 миллионов 612 тысяч 304</v>
      </c>
      <c r="U24" s="73" t="str">
        <f t="shared" si="1"/>
        <v>-й мерности</v>
      </c>
    </row>
    <row r="25" spans="1:21" ht="69.400000000000006" x14ac:dyDescent="0.45">
      <c r="A25" s="40" t="str">
        <f>'Языковая Матрица'!$C$394</f>
        <v xml:space="preserve"> </v>
      </c>
      <c r="B25" s="64" t="str">
        <f ca="1">INDIRECT("'Лист с данными'!"&amp;ADDRESS(1,$L$1+1))&amp;'Языковая Матрица'!$C$287</f>
        <v>18-й Архетип</v>
      </c>
      <c r="C25" s="93" t="str">
        <f>'Языковая Матрица'!$C$261</f>
        <v>Абсолютным Суперсубъядерным Синтезом Изначально Вышестоящего Отца стяжаю</v>
      </c>
      <c r="D25" s="40"/>
      <c r="E25" s="84" t="str">
        <f>'Языковая Матрица'!$C383</f>
        <v>11-й</v>
      </c>
      <c r="F25" s="143" t="str">
        <f>'Языковая Матрица'!$C$105</f>
        <v>Компакт Абсолютов ИВО Абсолюта Изначально Вышестоящего Отца</v>
      </c>
      <c r="G25" s="11" t="str">
        <f ca="1">INDIRECT("'Лист с данными'!"&amp;ADDRESS(60,$L$1+1))</f>
        <v>18 миллионов 546 тысяч 768</v>
      </c>
      <c r="H25" s="44" t="str">
        <f>'Языковая Матрица'!$C$289</f>
        <v>-й мерности</v>
      </c>
      <c r="I25" s="111" t="str">
        <f>'Языковая Матрица'!$C$451</f>
        <v>стяжая и возжигая в каждом из них</v>
      </c>
      <c r="J25" s="12" t="str">
        <f ca="1">INDIRECT("'Лист с данными'!"&amp;ADDRESS(96,$L$1+1))&amp;" "&amp;'Языковая Матрица'!$C$282</f>
        <v>4 в степени</v>
      </c>
      <c r="K25" s="66" t="str">
        <f ca="1">INDIRECT("'Лист с данными'!"&amp;ADDRESS(80,$L$1+1))</f>
        <v>20 миллионов 865 тысяч 046</v>
      </c>
      <c r="L25" s="89" t="str">
        <f>'Языковая Матрица'!$C$283</f>
        <v>-ллионов Капель Абсолютного Огня</v>
      </c>
      <c r="M25" s="117" t="str">
        <f>'Языковая Матрица'!$C$458</f>
        <v>стяжая и компактифицируя в</v>
      </c>
      <c r="N25" s="12" t="str">
        <f ca="1">INDIRECT("'Лист с данными'!"&amp;ADDRESS(40,$L$1+1))</f>
        <v>18 миллионов 546 тысяч 705</v>
      </c>
      <c r="O25" s="122" t="str">
        <f>'Языковая Матрица'!$C329</f>
        <v>Объёмов</v>
      </c>
      <c r="P25" s="123" t="str">
        <f t="shared" ca="1" si="0"/>
        <v>Частица</v>
      </c>
      <c r="Q25" s="40" t="str">
        <f>'Языковая Матрица'!$C$394</f>
        <v xml:space="preserve"> </v>
      </c>
      <c r="R25" s="84" t="str">
        <f>'Языковая Матрица'!$C404</f>
        <v>11-го</v>
      </c>
      <c r="S25" s="143" t="str">
        <f>'Языковая Матрица'!$C$106</f>
        <v>Компакта Абсолютов ИВО Абсолюта Изначально Вышестоящего Отца</v>
      </c>
      <c r="T25" s="11" t="str">
        <f ca="1">INDIRECT("'Лист с данными'!"&amp;ADDRESS(60,$L$1+1))</f>
        <v>18 миллионов 546 тысяч 768</v>
      </c>
      <c r="U25" s="65" t="str">
        <f t="shared" si="1"/>
        <v>-й мерности</v>
      </c>
    </row>
    <row r="26" spans="1:21" ht="69.400000000000006" x14ac:dyDescent="0.45">
      <c r="A26" s="41" t="str">
        <f>'Языковая Матрица'!$C$394</f>
        <v xml:space="preserve"> </v>
      </c>
      <c r="B26" s="67" t="str">
        <f ca="1">INDIRECT("'Лист с данными'!"&amp;ADDRESS(1,$L$1+1))&amp;'Языковая Матрица'!$C$287</f>
        <v>18-й Архетип</v>
      </c>
      <c r="C26" s="94" t="str">
        <f>'Языковая Матрица'!$C$261</f>
        <v>Абсолютным Суперсубъядерным Синтезом Изначально Вышестоящего Отца стяжаю</v>
      </c>
      <c r="D26" s="41"/>
      <c r="E26" s="85" t="str">
        <f>'Языковая Матрица'!$C384</f>
        <v>10-й</v>
      </c>
      <c r="F26" s="144" t="str">
        <f>'Языковая Матрица'!$C$105</f>
        <v>Компакт Абсолютов ИВО Абсолюта Изначально Вышестоящего Отца</v>
      </c>
      <c r="G26" s="14" t="str">
        <f ca="1">INDIRECT("'Лист с данными'!"&amp;ADDRESS(61,$L$1+1))</f>
        <v>18 миллионов 481 тысяч 232</v>
      </c>
      <c r="H26" s="45" t="str">
        <f>'Языковая Матрица'!$C$289</f>
        <v>-й мерности</v>
      </c>
      <c r="I26" s="112" t="str">
        <f>'Языковая Матрица'!$C$451</f>
        <v>стяжая и возжигая в каждом из них</v>
      </c>
      <c r="J26" s="15" t="str">
        <f ca="1">INDIRECT("'Лист с данными'!"&amp;ADDRESS(96,$L$1+1))&amp;" "&amp;'Языковая Матрица'!$C$282</f>
        <v>4 в степени</v>
      </c>
      <c r="K26" s="69" t="str">
        <f ca="1">INDIRECT("'Лист с данными'!"&amp;ADDRESS(81,$L$1+1))</f>
        <v>20 миллионов 791 тысяч 318</v>
      </c>
      <c r="L26" s="90" t="str">
        <f>'Языковая Матрица'!$C$283</f>
        <v>-ллионов Капель Абсолютного Огня</v>
      </c>
      <c r="M26" s="118" t="str">
        <f>'Языковая Матрица'!$C$458</f>
        <v>стяжая и компактифицируя в</v>
      </c>
      <c r="N26" s="15" t="str">
        <f ca="1">INDIRECT("'Лист с данными'!"&amp;ADDRESS(41,$L$1+1))</f>
        <v>18 миллионов 481 тысяч 169</v>
      </c>
      <c r="O26" s="124" t="str">
        <f>'Языковая Матрица'!$C330</f>
        <v>Шаров</v>
      </c>
      <c r="P26" s="125" t="str">
        <f t="shared" ca="1" si="0"/>
        <v>Частица</v>
      </c>
      <c r="Q26" s="41" t="str">
        <f>'Языковая Матрица'!$C$394</f>
        <v xml:space="preserve"> </v>
      </c>
      <c r="R26" s="85" t="str">
        <f>'Языковая Матрица'!$C405</f>
        <v>10-го</v>
      </c>
      <c r="S26" s="144" t="str">
        <f>'Языковая Матрица'!$C$106</f>
        <v>Компакта Абсолютов ИВО Абсолюта Изначально Вышестоящего Отца</v>
      </c>
      <c r="T26" s="14" t="str">
        <f ca="1">INDIRECT("'Лист с данными'!"&amp;ADDRESS(61,$L$1+1))</f>
        <v>18 миллионов 481 тысяч 232</v>
      </c>
      <c r="U26" s="68" t="str">
        <f t="shared" si="1"/>
        <v>-й мерности</v>
      </c>
    </row>
    <row r="27" spans="1:21" ht="69.75" thickBot="1" x14ac:dyDescent="0.5">
      <c r="A27" s="42" t="str">
        <f>'Языковая Матрица'!$C$394</f>
        <v xml:space="preserve"> </v>
      </c>
      <c r="B27" s="70" t="str">
        <f ca="1">INDIRECT("'Лист с данными'!"&amp;ADDRESS(1,$L$1+1))&amp;'Языковая Матрица'!$C$287</f>
        <v>18-й Архетип</v>
      </c>
      <c r="C27" s="95" t="str">
        <f>'Языковая Матрица'!$C$261</f>
        <v>Абсолютным Суперсубъядерным Синтезом Изначально Вышестоящего Отца стяжаю</v>
      </c>
      <c r="D27" s="42"/>
      <c r="E27" s="86" t="str">
        <f>'Языковая Матрица'!$C385</f>
        <v>9-й</v>
      </c>
      <c r="F27" s="145" t="str">
        <f>'Языковая Матрица'!$C$105</f>
        <v>Компакт Абсолютов ИВО Абсолюта Изначально Вышестоящего Отца</v>
      </c>
      <c r="G27" s="17" t="str">
        <f ca="1">INDIRECT("'Лист с данными'!"&amp;ADDRESS(62,$L$1+1))</f>
        <v>18 миллионов 415 тысяч 696</v>
      </c>
      <c r="H27" s="46" t="str">
        <f>'Языковая Матрица'!$C$289</f>
        <v>-й мерности</v>
      </c>
      <c r="I27" s="113" t="str">
        <f>'Языковая Матрица'!$C$451</f>
        <v>стяжая и возжигая в каждом из них</v>
      </c>
      <c r="J27" s="18" t="str">
        <f ca="1">INDIRECT("'Лист с данными'!"&amp;ADDRESS(96,$L$1+1))&amp;" "&amp;'Языковая Матрица'!$C$282</f>
        <v>4 в степени</v>
      </c>
      <c r="K27" s="72" t="str">
        <f ca="1">INDIRECT("'Лист с данными'!"&amp;ADDRESS(82,$L$1+1))</f>
        <v>20 миллионов 717 тысяч 590</v>
      </c>
      <c r="L27" s="91" t="str">
        <f>'Языковая Матрица'!$C$283</f>
        <v>-ллионов Капель Абсолютного Огня</v>
      </c>
      <c r="M27" s="119" t="str">
        <f>'Языковая Матрица'!$C$458</f>
        <v>стяжая и компактифицируя в</v>
      </c>
      <c r="N27" s="18" t="str">
        <f ca="1">INDIRECT("'Лист с данными'!"&amp;ADDRESS(42,$L$1+1))</f>
        <v>18 миллионов 415 тысяч 633</v>
      </c>
      <c r="O27" s="126" t="str">
        <f>'Языковая Матрица'!$C331</f>
        <v>Капель</v>
      </c>
      <c r="P27" s="127" t="str">
        <f t="shared" ca="1" si="0"/>
        <v>Частица</v>
      </c>
      <c r="Q27" s="42" t="str">
        <f>'Языковая Матрица'!$C$394</f>
        <v xml:space="preserve"> </v>
      </c>
      <c r="R27" s="86" t="str">
        <f>'Языковая Матрица'!$C406</f>
        <v>9-го</v>
      </c>
      <c r="S27" s="145" t="str">
        <f>'Языковая Матрица'!$C$106</f>
        <v>Компакта Абсолютов ИВО Абсолюта Изначально Вышестоящего Отца</v>
      </c>
      <c r="T27" s="17" t="str">
        <f ca="1">INDIRECT("'Лист с данными'!"&amp;ADDRESS(62,$L$1+1))</f>
        <v>18 миллионов 415 тысяч 696</v>
      </c>
      <c r="U27" s="71" t="str">
        <f t="shared" si="1"/>
        <v>-й мерности</v>
      </c>
    </row>
    <row r="28" spans="1:21" ht="69.400000000000006" x14ac:dyDescent="0.45">
      <c r="A28" s="5" t="str">
        <f>'Языковая Матрица'!$C$394</f>
        <v xml:space="preserve"> </v>
      </c>
      <c r="B28" s="61" t="str">
        <f ca="1">INDIRECT("'Лист с данными'!"&amp;ADDRESS(1,$L$1+1))&amp;'Языковая Матрица'!$C$287</f>
        <v>18-й Архетип</v>
      </c>
      <c r="C28" s="92" t="str">
        <f>'Языковая Матрица'!$C$261</f>
        <v>Абсолютным Суперсубъядерным Синтезом Изначально Вышестоящего Отца стяжаю</v>
      </c>
      <c r="D28" s="43"/>
      <c r="E28" s="83" t="str">
        <f>'Языковая Матрица'!$C386</f>
        <v>8-й</v>
      </c>
      <c r="F28" s="146" t="str">
        <f>'Языковая Матрица'!$C$105</f>
        <v>Компакт Абсолютов ИВО Абсолюта Изначально Вышестоящего Отца</v>
      </c>
      <c r="G28" s="20" t="str">
        <f ca="1">INDIRECT("'Лист с данными'!"&amp;ADDRESS(63,$L$1+1))</f>
        <v>18 миллионов 350 тысяч 160</v>
      </c>
      <c r="H28" s="47" t="str">
        <f>'Языковая Матрица'!$C$289</f>
        <v>-й мерности</v>
      </c>
      <c r="I28" s="114" t="str">
        <f>'Языковая Матрица'!$C$451</f>
        <v>стяжая и возжигая в каждом из них</v>
      </c>
      <c r="J28" s="21" t="str">
        <f ca="1">INDIRECT("'Лист с данными'!"&amp;ADDRESS(96,$L$1+1))&amp;" "&amp;'Языковая Матрица'!$C$282</f>
        <v>4 в степени</v>
      </c>
      <c r="K28" s="74" t="str">
        <f ca="1">INDIRECT("'Лист с данными'!"&amp;ADDRESS(83,$L$1+1))</f>
        <v>20 миллионов 643 тысяч 862</v>
      </c>
      <c r="L28" s="115" t="str">
        <f>'Языковая Матрица'!$C$283</f>
        <v>-ллионов Капель Абсолютного Огня</v>
      </c>
      <c r="M28" s="116" t="str">
        <f>'Языковая Матрица'!$C$458</f>
        <v>стяжая и компактифицируя в</v>
      </c>
      <c r="N28" s="21" t="str">
        <f ca="1">INDIRECT("'Лист с данными'!"&amp;ADDRESS(43,$L$1+1))</f>
        <v>18 миллионов 350 тысяч 097</v>
      </c>
      <c r="O28" s="120" t="str">
        <f>'Языковая Матрица'!$C332</f>
        <v>Искр</v>
      </c>
      <c r="P28" s="121" t="str">
        <f t="shared" ca="1" si="0"/>
        <v>Частица</v>
      </c>
      <c r="Q28" s="5" t="str">
        <f>'Языковая Матрица'!$C$394</f>
        <v xml:space="preserve"> </v>
      </c>
      <c r="R28" s="87" t="str">
        <f>'Языковая Матрица'!$C407</f>
        <v>8-го</v>
      </c>
      <c r="S28" s="146" t="str">
        <f>'Языковая Матрица'!$C$106</f>
        <v>Компакта Абсолютов ИВО Абсолюта Изначально Вышестоящего Отца</v>
      </c>
      <c r="T28" s="20" t="str">
        <f ca="1">INDIRECT("'Лист с данными'!"&amp;ADDRESS(63,$L$1+1))</f>
        <v>18 миллионов 350 тысяч 160</v>
      </c>
      <c r="U28" s="73" t="str">
        <f t="shared" si="1"/>
        <v>-й мерности</v>
      </c>
    </row>
    <row r="29" spans="1:21" ht="69.400000000000006" x14ac:dyDescent="0.45">
      <c r="A29" s="40" t="str">
        <f>'Языковая Матрица'!$C$394</f>
        <v xml:space="preserve"> </v>
      </c>
      <c r="B29" s="64" t="str">
        <f ca="1">INDIRECT("'Лист с данными'!"&amp;ADDRESS(1,$L$1+1))&amp;'Языковая Матрица'!$C$287</f>
        <v>18-й Архетип</v>
      </c>
      <c r="C29" s="93" t="str">
        <f>'Языковая Матрица'!$C$261</f>
        <v>Абсолютным Суперсубъядерным Синтезом Изначально Вышестоящего Отца стяжаю</v>
      </c>
      <c r="D29" s="40"/>
      <c r="E29" s="84" t="str">
        <f>'Языковая Матрица'!$C387</f>
        <v>7-й</v>
      </c>
      <c r="F29" s="143" t="str">
        <f>'Языковая Матрица'!$C$105</f>
        <v>Компакт Абсолютов ИВО Абсолюта Изначально Вышестоящего Отца</v>
      </c>
      <c r="G29" s="11" t="str">
        <f ca="1">INDIRECT("'Лист с данными'!"&amp;ADDRESS(64,$L$1+1))</f>
        <v>18 миллионов 284 тысяч 624</v>
      </c>
      <c r="H29" s="44" t="str">
        <f>'Языковая Матрица'!$C$289</f>
        <v>-й мерности</v>
      </c>
      <c r="I29" s="111" t="str">
        <f>'Языковая Матрица'!$C$451</f>
        <v>стяжая и возжигая в каждом из них</v>
      </c>
      <c r="J29" s="12" t="str">
        <f ca="1">INDIRECT("'Лист с данными'!"&amp;ADDRESS(96,$L$1+1))&amp;" "&amp;'Языковая Матрица'!$C$282</f>
        <v>4 в степени</v>
      </c>
      <c r="K29" s="66" t="str">
        <f ca="1">INDIRECT("'Лист с данными'!"&amp;ADDRESS(84,$L$1+1))</f>
        <v>20 миллионов 570 тысяч 134</v>
      </c>
      <c r="L29" s="89" t="str">
        <f>'Языковая Матрица'!$C$283</f>
        <v>-ллионов Капель Абсолютного Огня</v>
      </c>
      <c r="M29" s="117" t="str">
        <f>'Языковая Матрица'!$C$458</f>
        <v>стяжая и компактифицируя в</v>
      </c>
      <c r="N29" s="12" t="str">
        <f ca="1">INDIRECT("'Лист с данными'!"&amp;ADDRESS(44,$L$1+1))</f>
        <v>18 миллионов 284 тысяч 561</v>
      </c>
      <c r="O29" s="122" t="str">
        <f>'Языковая Матрица'!$C333</f>
        <v>Точек-Искр</v>
      </c>
      <c r="P29" s="123" t="str">
        <f t="shared" ca="1" si="0"/>
        <v>Частица</v>
      </c>
      <c r="Q29" s="40" t="str">
        <f>'Языковая Матрица'!$C$394</f>
        <v xml:space="preserve"> </v>
      </c>
      <c r="R29" s="84" t="str">
        <f>'Языковая Матрица'!$C408</f>
        <v>7-го</v>
      </c>
      <c r="S29" s="143" t="str">
        <f>'Языковая Матрица'!$C$106</f>
        <v>Компакта Абсолютов ИВО Абсолюта Изначально Вышестоящего Отца</v>
      </c>
      <c r="T29" s="11" t="str">
        <f ca="1">INDIRECT("'Лист с данными'!"&amp;ADDRESS(64,$L$1+1))</f>
        <v>18 миллионов 284 тысяч 624</v>
      </c>
      <c r="U29" s="65" t="str">
        <f t="shared" si="1"/>
        <v>-й мерности</v>
      </c>
    </row>
    <row r="30" spans="1:21" ht="69.400000000000006" x14ac:dyDescent="0.45">
      <c r="A30" s="41" t="str">
        <f>'Языковая Матрица'!$C$394</f>
        <v xml:space="preserve"> </v>
      </c>
      <c r="B30" s="67" t="str">
        <f ca="1">INDIRECT("'Лист с данными'!"&amp;ADDRESS(1,$L$1+1))&amp;'Языковая Матрица'!$C$287</f>
        <v>18-й Архетип</v>
      </c>
      <c r="C30" s="94" t="str">
        <f>'Языковая Матрица'!$C$261</f>
        <v>Абсолютным Суперсубъядерным Синтезом Изначально Вышестоящего Отца стяжаю</v>
      </c>
      <c r="D30" s="41"/>
      <c r="E30" s="85" t="str">
        <f>'Языковая Матрица'!$C388</f>
        <v>6-й</v>
      </c>
      <c r="F30" s="144" t="str">
        <f>'Языковая Матрица'!$C$105</f>
        <v>Компакт Абсолютов ИВО Абсолюта Изначально Вышестоящего Отца</v>
      </c>
      <c r="G30" s="14" t="str">
        <f ca="1">INDIRECT("'Лист с данными'!"&amp;ADDRESS(65,$L$1+1))</f>
        <v>18 миллионов 219 тысяч 088</v>
      </c>
      <c r="H30" s="45" t="str">
        <f>'Языковая Матрица'!$C$289</f>
        <v>-й мерности</v>
      </c>
      <c r="I30" s="112" t="str">
        <f>'Языковая Матрица'!$C$451</f>
        <v>стяжая и возжигая в каждом из них</v>
      </c>
      <c r="J30" s="15" t="str">
        <f ca="1">INDIRECT("'Лист с данными'!"&amp;ADDRESS(96,$L$1+1))&amp;" "&amp;'Языковая Матрица'!$C$282</f>
        <v>4 в степени</v>
      </c>
      <c r="K30" s="69" t="str">
        <f ca="1">INDIRECT("'Лист с данными'!"&amp;ADDRESS(85,$L$1+1))</f>
        <v>20 миллионов 496 тысяч 406</v>
      </c>
      <c r="L30" s="90" t="str">
        <f>'Языковая Матрица'!$C$283</f>
        <v>-ллионов Капель Абсолютного Огня</v>
      </c>
      <c r="M30" s="118" t="str">
        <f>'Языковая Матрица'!$C$458</f>
        <v>стяжая и компактифицируя в</v>
      </c>
      <c r="N30" s="15" t="str">
        <f ca="1">INDIRECT("'Лист с данными'!"&amp;ADDRESS(45,$L$1+1))</f>
        <v>18 миллионов 219 тысяч 025</v>
      </c>
      <c r="O30" s="124" t="str">
        <f>'Языковая Матрица'!$C334</f>
        <v>Точек</v>
      </c>
      <c r="P30" s="125" t="str">
        <f t="shared" ca="1" si="0"/>
        <v>Частица</v>
      </c>
      <c r="Q30" s="41" t="str">
        <f>'Языковая Матрица'!$C$394</f>
        <v xml:space="preserve"> </v>
      </c>
      <c r="R30" s="85" t="str">
        <f>'Языковая Матрица'!$C409</f>
        <v>6-го</v>
      </c>
      <c r="S30" s="144" t="str">
        <f>'Языковая Матрица'!$C$106</f>
        <v>Компакта Абсолютов ИВО Абсолюта Изначально Вышестоящего Отца</v>
      </c>
      <c r="T30" s="14" t="str">
        <f ca="1">INDIRECT("'Лист с данными'!"&amp;ADDRESS(65,$L$1+1))</f>
        <v>18 миллионов 219 тысяч 088</v>
      </c>
      <c r="U30" s="68" t="str">
        <f t="shared" si="1"/>
        <v>-й мерности</v>
      </c>
    </row>
    <row r="31" spans="1:21" ht="69.75" thickBot="1" x14ac:dyDescent="0.5">
      <c r="A31" s="42" t="str">
        <f>'Языковая Матрица'!$C$394</f>
        <v xml:space="preserve"> </v>
      </c>
      <c r="B31" s="70" t="str">
        <f ca="1">INDIRECT("'Лист с данными'!"&amp;ADDRESS(1,$L$1+1))&amp;'Языковая Матрица'!$C$287</f>
        <v>18-й Архетип</v>
      </c>
      <c r="C31" s="95" t="str">
        <f>'Языковая Матрица'!$C$261</f>
        <v>Абсолютным Суперсубъядерным Синтезом Изначально Вышестоящего Отца стяжаю</v>
      </c>
      <c r="D31" s="42"/>
      <c r="E31" s="86" t="str">
        <f>'Языковая Матрица'!$C389</f>
        <v>5-й</v>
      </c>
      <c r="F31" s="145" t="str">
        <f>'Языковая Матрица'!$C$105</f>
        <v>Компакт Абсолютов ИВО Абсолюта Изначально Вышестоящего Отца</v>
      </c>
      <c r="G31" s="17" t="str">
        <f ca="1">INDIRECT("'Лист с данными'!"&amp;ADDRESS(66,$L$1+1))</f>
        <v>18 миллионов 153 тысяч 552</v>
      </c>
      <c r="H31" s="46" t="str">
        <f>'Языковая Матрица'!$C$289</f>
        <v>-й мерности</v>
      </c>
      <c r="I31" s="113" t="str">
        <f>'Языковая Матрица'!$C$451</f>
        <v>стяжая и возжигая в каждом из них</v>
      </c>
      <c r="J31" s="18" t="str">
        <f ca="1">INDIRECT("'Лист с данными'!"&amp;ADDRESS(96,$L$1+1))&amp;" "&amp;'Языковая Матрица'!$C$282</f>
        <v>4 в степени</v>
      </c>
      <c r="K31" s="72" t="str">
        <f ca="1">INDIRECT("'Лист с данными'!"&amp;ADDRESS(86,$L$1+1))</f>
        <v>20 миллионов 422 тысяч 678</v>
      </c>
      <c r="L31" s="91" t="str">
        <f>'Языковая Матрица'!$C$283</f>
        <v>-ллионов Капель Абсолютного Огня</v>
      </c>
      <c r="M31" s="119" t="str">
        <f>'Языковая Матрица'!$C$458</f>
        <v>стяжая и компактифицируя в</v>
      </c>
      <c r="N31" s="18" t="str">
        <f ca="1">INDIRECT("'Лист с данными'!"&amp;ADDRESS(46,$L$1+1))</f>
        <v>18 миллионов 153 тысяч 489</v>
      </c>
      <c r="O31" s="126" t="str">
        <f>'Языковая Матрица'!$C335</f>
        <v>Элементов</v>
      </c>
      <c r="P31" s="127" t="str">
        <f t="shared" ca="1" si="0"/>
        <v>Частица</v>
      </c>
      <c r="Q31" s="42" t="str">
        <f>'Языковая Матрица'!$C$394</f>
        <v xml:space="preserve"> </v>
      </c>
      <c r="R31" s="86" t="str">
        <f>'Языковая Матрица'!$C410</f>
        <v>5-го</v>
      </c>
      <c r="S31" s="145" t="str">
        <f>'Языковая Матрица'!$C$106</f>
        <v>Компакта Абсолютов ИВО Абсолюта Изначально Вышестоящего Отца</v>
      </c>
      <c r="T31" s="17" t="str">
        <f ca="1">INDIRECT("'Лист с данными'!"&amp;ADDRESS(66,$L$1+1))</f>
        <v>18 миллионов 153 тысяч 552</v>
      </c>
      <c r="U31" s="71" t="str">
        <f t="shared" si="1"/>
        <v>-й мерности</v>
      </c>
    </row>
    <row r="32" spans="1:21" ht="69.400000000000006" x14ac:dyDescent="0.45">
      <c r="A32" s="5" t="str">
        <f>'Языковая Матрица'!$C$394</f>
        <v xml:space="preserve"> </v>
      </c>
      <c r="B32" s="61" t="str">
        <f ca="1">INDIRECT("'Лист с данными'!"&amp;ADDRESS(1,$L$1+1))&amp;'Языковая Матрица'!$C$287</f>
        <v>18-й Архетип</v>
      </c>
      <c r="C32" s="92" t="str">
        <f>'Языковая Матрица'!$C$261</f>
        <v>Абсолютным Суперсубъядерным Синтезом Изначально Вышестоящего Отца стяжаю</v>
      </c>
      <c r="D32" s="43"/>
      <c r="E32" s="83" t="str">
        <f>'Языковая Матрица'!$C390</f>
        <v>4-й</v>
      </c>
      <c r="F32" s="146" t="str">
        <f>'Языковая Матрица'!$C$105</f>
        <v>Компакт Абсолютов ИВО Абсолюта Изначально Вышестоящего Отца</v>
      </c>
      <c r="G32" s="20" t="str">
        <f ca="1">INDIRECT("'Лист с данными'!"&amp;ADDRESS(67,$L$1+1))</f>
        <v>18 миллионов 088 тысяч 016</v>
      </c>
      <c r="H32" s="47" t="str">
        <f>'Языковая Матрица'!$C$289</f>
        <v>-й мерности</v>
      </c>
      <c r="I32" s="114" t="str">
        <f>'Языковая Матрица'!$C$451</f>
        <v>стяжая и возжигая в каждом из них</v>
      </c>
      <c r="J32" s="21" t="str">
        <f ca="1">INDIRECT("'Лист с данными'!"&amp;ADDRESS(96,$L$1+1))&amp;" "&amp;'Языковая Матрица'!$C$282</f>
        <v>4 в степени</v>
      </c>
      <c r="K32" s="74" t="str">
        <f ca="1">INDIRECT("'Лист с данными'!"&amp;ADDRESS(87,$L$1+1))</f>
        <v>20 миллионов 348 тысяч 950</v>
      </c>
      <c r="L32" s="115" t="str">
        <f>'Языковая Матрица'!$C$283</f>
        <v>-ллионов Капель Абсолютного Огня</v>
      </c>
      <c r="M32" s="116" t="str">
        <f>'Языковая Матрица'!$C$458</f>
        <v>стяжая и компактифицируя в</v>
      </c>
      <c r="N32" s="21" t="str">
        <f ca="1">INDIRECT("'Лист с данными'!"&amp;ADDRESS(47,$L$1+1))</f>
        <v>18 миллионов 087 тысяч 953</v>
      </c>
      <c r="O32" s="120" t="str">
        <f>'Языковая Матрица'!$C336</f>
        <v>Молекул</v>
      </c>
      <c r="P32" s="121" t="str">
        <f t="shared" ca="1" si="0"/>
        <v>Частица</v>
      </c>
      <c r="Q32" s="5" t="str">
        <f>'Языковая Матрица'!$C$394</f>
        <v xml:space="preserve"> </v>
      </c>
      <c r="R32" s="87" t="str">
        <f>'Языковая Матрица'!$C411</f>
        <v>4-го</v>
      </c>
      <c r="S32" s="146" t="str">
        <f>'Языковая Матрица'!$C$106</f>
        <v>Компакта Абсолютов ИВО Абсолюта Изначально Вышестоящего Отца</v>
      </c>
      <c r="T32" s="20" t="str">
        <f ca="1">INDIRECT("'Лист с данными'!"&amp;ADDRESS(67,$L$1+1))</f>
        <v>18 миллионов 088 тысяч 016</v>
      </c>
      <c r="U32" s="73" t="str">
        <f t="shared" si="1"/>
        <v>-й мерности</v>
      </c>
    </row>
    <row r="33" spans="1:21" ht="69.400000000000006" x14ac:dyDescent="0.45">
      <c r="A33" s="40" t="str">
        <f>'Языковая Матрица'!$C$394</f>
        <v xml:space="preserve"> </v>
      </c>
      <c r="B33" s="64" t="str">
        <f ca="1">INDIRECT("'Лист с данными'!"&amp;ADDRESS(1,$L$1+1))&amp;'Языковая Матрица'!$C$287</f>
        <v>18-й Архетип</v>
      </c>
      <c r="C33" s="93" t="str">
        <f>'Языковая Матрица'!$C$261</f>
        <v>Абсолютным Суперсубъядерным Синтезом Изначально Вышестоящего Отца стяжаю</v>
      </c>
      <c r="D33" s="40"/>
      <c r="E33" s="84" t="str">
        <f>'Языковая Матрица'!$C391</f>
        <v>3-й</v>
      </c>
      <c r="F33" s="143" t="str">
        <f>'Языковая Матрица'!$C$105</f>
        <v>Компакт Абсолютов ИВО Абсолюта Изначально Вышестоящего Отца</v>
      </c>
      <c r="G33" s="11" t="str">
        <f ca="1">INDIRECT("'Лист с данными'!"&amp;ADDRESS(68,$L$1+1))</f>
        <v>18 миллионов 022 тысяч 480</v>
      </c>
      <c r="H33" s="44" t="str">
        <f>'Языковая Матрица'!$C$289</f>
        <v>-й мерности</v>
      </c>
      <c r="I33" s="111" t="str">
        <f>'Языковая Матрица'!$C$451</f>
        <v>стяжая и возжигая в каждом из них</v>
      </c>
      <c r="J33" s="12" t="str">
        <f ca="1">INDIRECT("'Лист с данными'!"&amp;ADDRESS(96,$L$1+1))&amp;" "&amp;'Языковая Матрица'!$C$282</f>
        <v>4 в степени</v>
      </c>
      <c r="K33" s="66" t="str">
        <f ca="1">INDIRECT("'Лист с данными'!"&amp;ADDRESS(88,$L$1+1))</f>
        <v>20 миллионов 275 тысяч 222</v>
      </c>
      <c r="L33" s="89" t="str">
        <f>'Языковая Матрица'!$C$283</f>
        <v>-ллионов Капель Абсолютного Огня</v>
      </c>
      <c r="M33" s="117" t="str">
        <f>'Языковая Матрица'!$C$458</f>
        <v>стяжая и компактифицируя в</v>
      </c>
      <c r="N33" s="12" t="str">
        <f ca="1">INDIRECT("'Лист с данными'!"&amp;ADDRESS(48,$L$1+1))</f>
        <v>18 миллионов 022 тысяч 417</v>
      </c>
      <c r="O33" s="122" t="str">
        <f>'Языковая Матрица'!$C337</f>
        <v>Атомов</v>
      </c>
      <c r="P33" s="123" t="str">
        <f t="shared" ca="1" si="0"/>
        <v>Частица</v>
      </c>
      <c r="Q33" s="40" t="str">
        <f>'Языковая Матрица'!$C$394</f>
        <v xml:space="preserve"> </v>
      </c>
      <c r="R33" s="84" t="str">
        <f>'Языковая Матрица'!$C412</f>
        <v>3-го</v>
      </c>
      <c r="S33" s="143" t="str">
        <f>'Языковая Матрица'!$C$106</f>
        <v>Компакта Абсолютов ИВО Абсолюта Изначально Вышестоящего Отца</v>
      </c>
      <c r="T33" s="11" t="str">
        <f ca="1">INDIRECT("'Лист с данными'!"&amp;ADDRESS(68,$L$1+1))</f>
        <v>18 миллионов 022 тысяч 480</v>
      </c>
      <c r="U33" s="65" t="str">
        <f t="shared" si="1"/>
        <v>-й мерности</v>
      </c>
    </row>
    <row r="34" spans="1:21" ht="69.400000000000006" x14ac:dyDescent="0.45">
      <c r="A34" s="41" t="str">
        <f>'Языковая Матрица'!$C$394</f>
        <v xml:space="preserve"> </v>
      </c>
      <c r="B34" s="67" t="str">
        <f ca="1">INDIRECT("'Лист с данными'!"&amp;ADDRESS(1,$L$1+1))&amp;'Языковая Матрица'!$C$287</f>
        <v>18-й Архетип</v>
      </c>
      <c r="C34" s="94" t="str">
        <f>'Языковая Матрица'!$C$261</f>
        <v>Абсолютным Суперсубъядерным Синтезом Изначально Вышестоящего Отца стяжаю</v>
      </c>
      <c r="D34" s="41"/>
      <c r="E34" s="85" t="str">
        <f>'Языковая Матрица'!$C392</f>
        <v>2-й</v>
      </c>
      <c r="F34" s="144" t="str">
        <f>'Языковая Матрица'!$C$105</f>
        <v>Компакт Абсолютов ИВО Абсолюта Изначально Вышестоящего Отца</v>
      </c>
      <c r="G34" s="14" t="str">
        <f ca="1">INDIRECT("'Лист с данными'!"&amp;ADDRESS(69,$L$1+1))</f>
        <v>17 миллионов 956 тысяч 944</v>
      </c>
      <c r="H34" s="45" t="str">
        <f>'Языковая Матрица'!$C$289</f>
        <v>-й мерности</v>
      </c>
      <c r="I34" s="112" t="str">
        <f>'Языковая Матрица'!$C$451</f>
        <v>стяжая и возжигая в каждом из них</v>
      </c>
      <c r="J34" s="15" t="str">
        <f ca="1">INDIRECT("'Лист с данными'!"&amp;ADDRESS(96,$L$1+1))&amp;" "&amp;'Языковая Матрица'!$C$282</f>
        <v>4 в степени</v>
      </c>
      <c r="K34" s="69" t="str">
        <f ca="1">INDIRECT("'Лист с данными'!"&amp;ADDRESS(89,$L$1+1))</f>
        <v>20 миллионов 201 тысяч 494</v>
      </c>
      <c r="L34" s="90" t="str">
        <f>'Языковая Матрица'!$C$283</f>
        <v>-ллионов Капель Абсолютного Огня</v>
      </c>
      <c r="M34" s="118" t="str">
        <f>'Языковая Матрица'!$C$458</f>
        <v>стяжая и компактифицируя в</v>
      </c>
      <c r="N34" s="15" t="str">
        <f ca="1">INDIRECT("'Лист с данными'!"&amp;ADDRESS(49,$L$1+1))</f>
        <v>17 миллионов 956 тысяч 881</v>
      </c>
      <c r="O34" s="124" t="str">
        <f>'Языковая Матрица'!$C338</f>
        <v>Частиц</v>
      </c>
      <c r="P34" s="125" t="str">
        <f t="shared" ca="1" si="0"/>
        <v>Частица</v>
      </c>
      <c r="Q34" s="41" t="str">
        <f>'Языковая Матрица'!$C$394</f>
        <v xml:space="preserve"> </v>
      </c>
      <c r="R34" s="85" t="str">
        <f>'Языковая Матрица'!$C413</f>
        <v>2-го</v>
      </c>
      <c r="S34" s="144" t="str">
        <f>'Языковая Матрица'!$C$106</f>
        <v>Компакта Абсолютов ИВО Абсолюта Изначально Вышестоящего Отца</v>
      </c>
      <c r="T34" s="14" t="str">
        <f ca="1">INDIRECT("'Лист с данными'!"&amp;ADDRESS(69,$L$1+1))</f>
        <v>17 миллионов 956 тысяч 944</v>
      </c>
      <c r="U34" s="68" t="str">
        <f t="shared" si="1"/>
        <v>-й мерности</v>
      </c>
    </row>
    <row r="35" spans="1:21" ht="69.75" thickBot="1" x14ac:dyDescent="0.5">
      <c r="A35" s="42" t="str">
        <f>'Языковая Матрица'!$C$394</f>
        <v xml:space="preserve"> </v>
      </c>
      <c r="B35" s="70" t="str">
        <f ca="1">INDIRECT("'Лист с данными'!"&amp;ADDRESS(1,$L$1+1))&amp;'Языковая Матрица'!$C$287</f>
        <v>18-й Архетип</v>
      </c>
      <c r="C35" s="95" t="str">
        <f>'Языковая Матрица'!$C$261</f>
        <v>Абсолютным Суперсубъядерным Синтезом Изначально Вышестоящего Отца стяжаю</v>
      </c>
      <c r="D35" s="42"/>
      <c r="E35" s="86" t="str">
        <f>'Языковая Матрица'!$C393</f>
        <v>1-й</v>
      </c>
      <c r="F35" s="145" t="str">
        <f>'Языковая Матрица'!$C$105</f>
        <v>Компакт Абсолютов ИВО Абсолюта Изначально Вышестоящего Отца</v>
      </c>
      <c r="G35" s="17" t="str">
        <f ca="1">INDIRECT("'Лист с данными'!"&amp;ADDRESS(70,$L$1+1))</f>
        <v>17 миллионов 891 тысяч 408</v>
      </c>
      <c r="H35" s="46" t="str">
        <f>'Языковая Матрица'!$C$289</f>
        <v>-й мерности</v>
      </c>
      <c r="I35" s="113" t="str">
        <f>'Языковая Матрица'!$C$451</f>
        <v>стяжая и возжигая в каждом из них</v>
      </c>
      <c r="J35" s="18" t="str">
        <f ca="1">INDIRECT("'Лист с данными'!"&amp;ADDRESS(96,$L$1+1))&amp;" "&amp;'Языковая Матрица'!$C$282</f>
        <v>4 в степени</v>
      </c>
      <c r="K35" s="72" t="str">
        <f ca="1">INDIRECT("'Лист с данными'!"&amp;ADDRESS(90,$L$1+1))</f>
        <v>20 миллионов 127 тысяч 766</v>
      </c>
      <c r="L35" s="91" t="str">
        <f>'Языковая Матрица'!$C$283</f>
        <v>-ллионов Капель Абсолютного Огня</v>
      </c>
      <c r="M35" s="119" t="str">
        <f>'Языковая Матрица'!$C$458</f>
        <v>стяжая и компактифицируя в</v>
      </c>
      <c r="N35" s="18" t="str">
        <f ca="1">INDIRECT("'Лист с данными'!"&amp;ADDRESS(50,$L$1+1))</f>
        <v>17 миллионов 891 тысяч 345</v>
      </c>
      <c r="O35" s="126" t="str">
        <f>'Языковая Матрица'!$C339</f>
        <v>Спинов</v>
      </c>
      <c r="P35" s="127" t="str">
        <f t="shared" ca="1" si="0"/>
        <v>Частица</v>
      </c>
      <c r="Q35" s="42" t="str">
        <f>'Языковая Матрица'!$C$394</f>
        <v xml:space="preserve"> </v>
      </c>
      <c r="R35" s="86" t="str">
        <f>'Языковая Матрица'!$C414</f>
        <v>1-го</v>
      </c>
      <c r="S35" s="145" t="str">
        <f>'Языковая Матрица'!$C$106</f>
        <v>Компакта Абсолютов ИВО Абсолюта Изначально Вышестоящего Отца</v>
      </c>
      <c r="T35" s="17" t="str">
        <f ca="1">INDIRECT("'Лист с данными'!"&amp;ADDRESS(70,$L$1+1))</f>
        <v>17 миллионов 891 тысяч 408</v>
      </c>
      <c r="U35" s="71" t="str">
        <f t="shared" si="1"/>
        <v>-й мерности</v>
      </c>
    </row>
    <row r="36" spans="1:21" ht="18" thickBot="1" x14ac:dyDescent="0.5">
      <c r="A36" s="308" t="str">
        <f>'Языковая Матрица'!$C$464</f>
        <v>Возжигаем Эталонный Абсолют каждого у Изначально Вышестоящего Отца (в начале любого стяжания)</v>
      </c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10"/>
    </row>
    <row r="37" spans="1:21" ht="17.649999999999999" x14ac:dyDescent="0.45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59"/>
      <c r="T37" s="59"/>
      <c r="U37" s="59"/>
    </row>
    <row r="38" spans="1:21" ht="15.75" thickBot="1" x14ac:dyDescent="0.5">
      <c r="A38" s="22"/>
      <c r="B38" s="22"/>
      <c r="C38" s="22"/>
      <c r="D38" s="22"/>
      <c r="E38" s="75"/>
      <c r="G38" s="22"/>
      <c r="H38" s="22"/>
      <c r="I38" s="75"/>
      <c r="J38" s="22"/>
      <c r="K38" s="22"/>
      <c r="L38" s="22"/>
      <c r="M38" s="22"/>
      <c r="N38" s="75"/>
      <c r="O38" s="22"/>
      <c r="P38" s="22"/>
      <c r="Q38" s="75"/>
      <c r="R38" s="76"/>
      <c r="S38" s="59"/>
      <c r="T38" s="59"/>
      <c r="U38" s="59"/>
    </row>
    <row r="39" spans="1:21" x14ac:dyDescent="0.45">
      <c r="A39" s="311" t="str">
        <f ca="1">'Языковая Матрица'!$C$70&amp;" "&amp;INDIRECT("'Лист с данными'!"&amp;ADDRESS(30,$L$1+1))&amp;" "&amp;'Языковая Матрица'!$C$465</f>
        <v>Шаг № 35 (ПОСЛЕ стяжания ВСЕХ Абсолютов соответствующего Архетипа)</v>
      </c>
      <c r="B39" s="312"/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3"/>
    </row>
    <row r="40" spans="1:21" x14ac:dyDescent="0.45">
      <c r="A40" s="314"/>
      <c r="B40" s="315"/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6"/>
    </row>
    <row r="41" spans="1:21" x14ac:dyDescent="0.45">
      <c r="A41" s="317" t="str">
        <f>"Стяжаю 1024-рицу Частей Человека ИВО"</f>
        <v>Стяжаю 1024-рицу Частей Человека ИВО</v>
      </c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9"/>
    </row>
    <row r="42" spans="1:21" x14ac:dyDescent="0.45">
      <c r="A42" s="317"/>
      <c r="B42" s="318"/>
      <c r="C42" s="318"/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9"/>
    </row>
    <row r="43" spans="1:21" ht="15.75" thickBot="1" x14ac:dyDescent="0.5">
      <c r="A43" s="265" t="str">
        <f>'Языковая Матрица'!$C$472</f>
        <v>(это объём Частей синтезируемых в Физическое Тело каждого явлением Человека)</v>
      </c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7"/>
    </row>
    <row r="44" spans="1:21" ht="17.649999999999999" x14ac:dyDescent="0.45">
      <c r="A44" s="138"/>
      <c r="B44" s="138"/>
      <c r="C44" s="138"/>
      <c r="D44" s="139"/>
      <c r="E44" s="140"/>
      <c r="F44" s="138"/>
      <c r="G44" s="138"/>
      <c r="H44" s="138"/>
      <c r="I44" s="140"/>
      <c r="J44" s="138"/>
      <c r="K44" s="138"/>
      <c r="L44" s="139"/>
      <c r="M44" s="138"/>
      <c r="N44" s="141"/>
      <c r="O44" s="138"/>
      <c r="P44" s="139"/>
      <c r="Q44" s="139"/>
      <c r="R44" s="138"/>
      <c r="S44" s="59"/>
      <c r="T44" s="59"/>
      <c r="U44" s="59"/>
    </row>
    <row r="45" spans="1:21" x14ac:dyDescent="0.45">
      <c r="D45" s="22"/>
      <c r="E45" s="75"/>
      <c r="F45" s="59"/>
      <c r="G45" s="59"/>
      <c r="I45" s="75"/>
      <c r="K45" s="59"/>
      <c r="L45" s="22"/>
      <c r="N45" s="77"/>
      <c r="P45" s="22"/>
      <c r="Q45" s="75"/>
      <c r="R45" s="78"/>
      <c r="S45" s="59"/>
      <c r="T45" s="59"/>
      <c r="U45" s="59"/>
    </row>
    <row r="46" spans="1:21" x14ac:dyDescent="0.45">
      <c r="D46" s="22"/>
      <c r="E46" s="75"/>
      <c r="F46" s="59"/>
      <c r="G46" s="59"/>
      <c r="I46" s="75"/>
      <c r="K46" s="59"/>
      <c r="L46" s="22"/>
      <c r="N46" s="77"/>
      <c r="P46" s="22"/>
      <c r="Q46" s="75"/>
      <c r="R46" s="78"/>
      <c r="S46" s="59"/>
      <c r="T46" s="59"/>
      <c r="U46" s="59"/>
    </row>
    <row r="47" spans="1:21" x14ac:dyDescent="0.45">
      <c r="D47" s="22"/>
      <c r="E47" s="75"/>
      <c r="F47" s="59"/>
      <c r="G47" s="59"/>
      <c r="I47" s="75"/>
      <c r="K47" s="59"/>
      <c r="L47" s="22"/>
      <c r="N47" s="77"/>
      <c r="P47" s="22"/>
      <c r="Q47" s="75"/>
      <c r="R47" s="78"/>
      <c r="S47" s="59"/>
      <c r="T47" s="59"/>
      <c r="U47" s="59"/>
    </row>
    <row r="48" spans="1:21" x14ac:dyDescent="0.45">
      <c r="D48" s="22"/>
      <c r="E48" s="75"/>
      <c r="F48" s="59"/>
      <c r="G48" s="59"/>
      <c r="I48" s="75"/>
      <c r="K48" s="59"/>
      <c r="L48" s="22"/>
      <c r="N48" s="77"/>
      <c r="P48" s="22"/>
      <c r="Q48" s="75"/>
      <c r="R48" s="78"/>
      <c r="S48" s="59"/>
      <c r="T48" s="59"/>
      <c r="U48" s="59"/>
    </row>
    <row r="49" spans="4:21" x14ac:dyDescent="0.45">
      <c r="D49" s="22"/>
      <c r="E49" s="75"/>
      <c r="F49" s="59"/>
      <c r="G49" s="59"/>
      <c r="I49" s="75"/>
      <c r="K49" s="59"/>
      <c r="L49" s="22"/>
      <c r="N49" s="77"/>
      <c r="P49" s="22"/>
      <c r="Q49" s="75"/>
      <c r="R49" s="78"/>
      <c r="S49" s="59"/>
      <c r="T49" s="59"/>
      <c r="U49" s="59"/>
    </row>
    <row r="50" spans="4:21" x14ac:dyDescent="0.45">
      <c r="D50" s="22"/>
      <c r="E50" s="75"/>
      <c r="F50" s="59"/>
      <c r="G50" s="59"/>
      <c r="I50" s="75"/>
      <c r="K50" s="59"/>
      <c r="L50" s="22"/>
      <c r="N50" s="77"/>
      <c r="P50" s="22"/>
      <c r="Q50" s="75"/>
      <c r="R50" s="78"/>
      <c r="S50" s="59"/>
      <c r="T50" s="59"/>
      <c r="U50" s="59"/>
    </row>
    <row r="51" spans="4:21" x14ac:dyDescent="0.45">
      <c r="D51" s="22"/>
      <c r="E51" s="75"/>
      <c r="F51" s="59"/>
      <c r="G51" s="59"/>
      <c r="I51" s="75"/>
      <c r="K51" s="59"/>
      <c r="L51" s="22"/>
      <c r="N51" s="77"/>
      <c r="P51" s="22"/>
      <c r="Q51" s="75"/>
      <c r="R51" s="78"/>
      <c r="S51" s="59"/>
      <c r="T51" s="59"/>
      <c r="U51" s="59"/>
    </row>
    <row r="52" spans="4:21" x14ac:dyDescent="0.45">
      <c r="D52" s="22"/>
      <c r="E52" s="75"/>
      <c r="F52" s="59"/>
      <c r="G52" s="59"/>
      <c r="I52" s="75"/>
      <c r="K52" s="59"/>
      <c r="L52" s="22"/>
      <c r="N52" s="77"/>
      <c r="P52" s="22"/>
      <c r="Q52" s="75"/>
      <c r="R52" s="78"/>
      <c r="S52" s="59"/>
      <c r="T52" s="59"/>
      <c r="U52" s="59"/>
    </row>
    <row r="53" spans="4:21" x14ac:dyDescent="0.45">
      <c r="D53" s="22"/>
      <c r="E53" s="75"/>
      <c r="F53" s="59"/>
      <c r="G53" s="59"/>
      <c r="I53" s="75"/>
      <c r="K53" s="59"/>
      <c r="L53" s="22"/>
      <c r="N53" s="77"/>
      <c r="P53" s="22"/>
      <c r="Q53" s="75"/>
      <c r="R53" s="78"/>
      <c r="S53" s="59"/>
      <c r="T53" s="59"/>
      <c r="U53" s="59"/>
    </row>
    <row r="54" spans="4:21" x14ac:dyDescent="0.45">
      <c r="D54" s="22"/>
      <c r="E54" s="75"/>
      <c r="F54" s="59"/>
      <c r="G54" s="59"/>
      <c r="I54" s="75"/>
      <c r="K54" s="59"/>
      <c r="L54" s="22"/>
      <c r="N54" s="77"/>
      <c r="P54" s="22"/>
      <c r="Q54" s="75"/>
      <c r="R54" s="78"/>
      <c r="S54" s="59"/>
      <c r="T54" s="59"/>
      <c r="U54" s="59"/>
    </row>
    <row r="55" spans="4:21" x14ac:dyDescent="0.45">
      <c r="D55" s="22"/>
      <c r="E55" s="75"/>
      <c r="F55" s="59"/>
      <c r="G55" s="59"/>
      <c r="I55" s="75"/>
      <c r="K55" s="59"/>
      <c r="L55" s="22"/>
      <c r="N55" s="77"/>
      <c r="P55" s="22"/>
      <c r="Q55" s="75"/>
      <c r="R55" s="78"/>
      <c r="S55" s="59"/>
      <c r="T55" s="59"/>
      <c r="U55" s="59"/>
    </row>
    <row r="56" spans="4:21" x14ac:dyDescent="0.45">
      <c r="D56" s="22"/>
      <c r="E56" s="75"/>
      <c r="F56" s="59"/>
      <c r="G56" s="59"/>
      <c r="I56" s="75"/>
      <c r="K56" s="59"/>
      <c r="L56" s="22"/>
      <c r="N56" s="77"/>
      <c r="P56" s="22"/>
      <c r="Q56" s="75"/>
      <c r="R56" s="78"/>
      <c r="S56" s="59"/>
      <c r="T56" s="59"/>
      <c r="U56" s="59"/>
    </row>
    <row r="57" spans="4:21" x14ac:dyDescent="0.45">
      <c r="D57" s="22"/>
      <c r="E57" s="75"/>
      <c r="F57" s="59"/>
      <c r="G57" s="59"/>
      <c r="I57" s="75"/>
      <c r="K57" s="59"/>
      <c r="L57" s="22"/>
      <c r="N57" s="77"/>
      <c r="P57" s="22"/>
      <c r="Q57" s="75"/>
      <c r="R57" s="78"/>
      <c r="S57" s="59"/>
      <c r="T57" s="59"/>
      <c r="U57" s="59"/>
    </row>
    <row r="58" spans="4:21" x14ac:dyDescent="0.45">
      <c r="D58" s="22"/>
      <c r="E58" s="75"/>
      <c r="F58" s="59"/>
      <c r="G58" s="59"/>
      <c r="I58" s="75"/>
      <c r="K58" s="59"/>
      <c r="L58" s="22"/>
      <c r="N58" s="77"/>
      <c r="P58" s="22"/>
      <c r="Q58" s="75"/>
      <c r="R58" s="78"/>
      <c r="S58" s="59"/>
      <c r="T58" s="59"/>
      <c r="U58" s="59"/>
    </row>
    <row r="59" spans="4:21" x14ac:dyDescent="0.45">
      <c r="D59" s="22"/>
      <c r="E59" s="75"/>
      <c r="F59" s="59"/>
      <c r="G59" s="59"/>
      <c r="I59" s="75"/>
      <c r="K59" s="59"/>
      <c r="L59" s="22"/>
      <c r="N59" s="77"/>
      <c r="P59" s="22"/>
      <c r="Q59" s="75"/>
      <c r="R59" s="78"/>
      <c r="S59" s="59"/>
      <c r="T59" s="59"/>
      <c r="U59" s="59"/>
    </row>
    <row r="60" spans="4:21" x14ac:dyDescent="0.45">
      <c r="D60" s="22"/>
      <c r="E60" s="75"/>
      <c r="F60" s="59"/>
      <c r="G60" s="59"/>
      <c r="I60" s="75"/>
      <c r="K60" s="59"/>
      <c r="L60" s="22"/>
      <c r="N60" s="77"/>
      <c r="P60" s="22"/>
      <c r="Q60" s="75"/>
      <c r="R60" s="78"/>
      <c r="S60" s="59"/>
      <c r="T60" s="59"/>
      <c r="U60" s="59"/>
    </row>
    <row r="61" spans="4:21" x14ac:dyDescent="0.45">
      <c r="D61" s="22"/>
      <c r="E61" s="75"/>
      <c r="F61" s="59"/>
      <c r="G61" s="59"/>
      <c r="I61" s="75"/>
      <c r="K61" s="59"/>
      <c r="L61" s="22"/>
      <c r="N61" s="77"/>
      <c r="P61" s="22"/>
      <c r="Q61" s="75"/>
      <c r="R61" s="78"/>
      <c r="S61" s="59"/>
      <c r="T61" s="59"/>
      <c r="U61" s="59"/>
    </row>
    <row r="62" spans="4:21" x14ac:dyDescent="0.45">
      <c r="D62" s="22"/>
      <c r="E62" s="75"/>
      <c r="F62" s="59"/>
      <c r="G62" s="59"/>
      <c r="I62" s="75"/>
      <c r="K62" s="59"/>
      <c r="L62" s="22"/>
      <c r="N62" s="77"/>
      <c r="P62" s="22"/>
      <c r="Q62" s="75"/>
      <c r="R62" s="78"/>
      <c r="S62" s="59"/>
      <c r="T62" s="59"/>
      <c r="U62" s="59"/>
    </row>
    <row r="63" spans="4:21" x14ac:dyDescent="0.45">
      <c r="D63" s="22"/>
      <c r="E63" s="75"/>
      <c r="F63" s="59"/>
      <c r="G63" s="59"/>
      <c r="I63" s="75"/>
      <c r="K63" s="59"/>
      <c r="L63" s="22"/>
      <c r="N63" s="77"/>
      <c r="P63" s="22"/>
      <c r="Q63" s="75"/>
      <c r="R63" s="78"/>
      <c r="S63" s="59"/>
      <c r="T63" s="59"/>
      <c r="U63" s="59"/>
    </row>
    <row r="64" spans="4:21" x14ac:dyDescent="0.45">
      <c r="D64" s="22"/>
      <c r="E64" s="75"/>
      <c r="F64" s="59"/>
      <c r="G64" s="59"/>
      <c r="I64" s="75"/>
      <c r="K64" s="59"/>
      <c r="L64" s="22"/>
      <c r="N64" s="77"/>
      <c r="P64" s="22"/>
      <c r="Q64" s="75"/>
      <c r="R64" s="78"/>
      <c r="S64" s="59"/>
      <c r="T64" s="59"/>
      <c r="U64" s="59"/>
    </row>
    <row r="65" spans="4:21" x14ac:dyDescent="0.45">
      <c r="D65" s="22"/>
      <c r="E65" s="75"/>
      <c r="F65" s="59"/>
      <c r="G65" s="59"/>
      <c r="I65" s="75"/>
      <c r="K65" s="59"/>
      <c r="L65" s="22"/>
      <c r="N65" s="77"/>
      <c r="P65" s="22"/>
      <c r="Q65" s="75"/>
      <c r="R65" s="78"/>
      <c r="S65" s="59"/>
      <c r="T65" s="59"/>
      <c r="U65" s="59"/>
    </row>
    <row r="66" spans="4:21" x14ac:dyDescent="0.45">
      <c r="D66" s="22"/>
      <c r="E66" s="75"/>
      <c r="F66" s="59"/>
      <c r="G66" s="59"/>
      <c r="I66" s="75"/>
      <c r="K66" s="59"/>
      <c r="L66" s="22"/>
      <c r="N66" s="77"/>
      <c r="P66" s="22"/>
      <c r="Q66" s="75"/>
      <c r="R66" s="78"/>
      <c r="S66" s="59"/>
      <c r="T66" s="59"/>
      <c r="U66" s="59"/>
    </row>
    <row r="67" spans="4:21" x14ac:dyDescent="0.45">
      <c r="D67" s="22"/>
      <c r="E67" s="75"/>
      <c r="F67" s="59"/>
      <c r="G67" s="59"/>
      <c r="I67" s="75"/>
      <c r="K67" s="59"/>
      <c r="L67" s="22"/>
      <c r="N67" s="77"/>
      <c r="P67" s="22"/>
      <c r="Q67" s="75"/>
      <c r="R67" s="78"/>
      <c r="S67" s="59"/>
      <c r="T67" s="59"/>
      <c r="U67" s="59"/>
    </row>
    <row r="68" spans="4:21" x14ac:dyDescent="0.45">
      <c r="D68" s="22"/>
      <c r="E68" s="75"/>
      <c r="F68" s="59"/>
      <c r="G68" s="59"/>
      <c r="I68" s="75"/>
      <c r="K68" s="59"/>
      <c r="L68" s="22"/>
      <c r="N68" s="77"/>
      <c r="P68" s="22"/>
      <c r="Q68" s="75"/>
      <c r="R68" s="78"/>
      <c r="S68" s="59"/>
      <c r="T68" s="59"/>
      <c r="U68" s="59"/>
    </row>
    <row r="69" spans="4:21" x14ac:dyDescent="0.45">
      <c r="D69" s="22"/>
      <c r="E69" s="75"/>
      <c r="F69" s="59"/>
      <c r="G69" s="59"/>
      <c r="I69" s="75"/>
      <c r="K69" s="59"/>
      <c r="L69" s="22"/>
      <c r="N69" s="77"/>
      <c r="P69" s="22"/>
      <c r="Q69" s="75"/>
      <c r="R69" s="78"/>
      <c r="S69" s="59"/>
      <c r="T69" s="59"/>
      <c r="U69" s="59"/>
    </row>
    <row r="70" spans="4:21" x14ac:dyDescent="0.45">
      <c r="D70" s="22"/>
      <c r="E70" s="75"/>
      <c r="F70" s="59"/>
      <c r="G70" s="59"/>
      <c r="I70" s="75"/>
      <c r="K70" s="59"/>
      <c r="L70" s="22"/>
      <c r="N70" s="77"/>
      <c r="P70" s="22"/>
      <c r="Q70" s="75"/>
      <c r="R70" s="78"/>
      <c r="S70" s="59"/>
      <c r="T70" s="59"/>
      <c r="U70" s="59"/>
    </row>
    <row r="71" spans="4:21" x14ac:dyDescent="0.45">
      <c r="D71" s="22"/>
      <c r="E71" s="75"/>
      <c r="F71" s="59"/>
      <c r="G71" s="59"/>
      <c r="I71" s="75"/>
      <c r="K71" s="59"/>
      <c r="L71" s="22"/>
      <c r="N71" s="77"/>
      <c r="P71" s="22"/>
      <c r="Q71" s="75"/>
      <c r="R71" s="78"/>
      <c r="S71" s="59"/>
      <c r="T71" s="59"/>
      <c r="U71" s="59"/>
    </row>
    <row r="72" spans="4:21" x14ac:dyDescent="0.45">
      <c r="D72" s="22"/>
      <c r="E72" s="75"/>
      <c r="F72" s="59"/>
      <c r="G72" s="59"/>
      <c r="I72" s="75"/>
      <c r="K72" s="59"/>
      <c r="L72" s="22"/>
      <c r="N72" s="77"/>
      <c r="P72" s="22"/>
      <c r="Q72" s="75"/>
      <c r="R72" s="78"/>
      <c r="S72" s="59"/>
      <c r="T72" s="59"/>
      <c r="U72" s="59"/>
    </row>
    <row r="73" spans="4:21" x14ac:dyDescent="0.45">
      <c r="D73" s="22"/>
      <c r="E73" s="75"/>
      <c r="F73" s="59"/>
      <c r="G73" s="59"/>
      <c r="I73" s="75"/>
      <c r="K73" s="59"/>
      <c r="L73" s="22"/>
      <c r="N73" s="77"/>
      <c r="P73" s="22"/>
      <c r="Q73" s="75"/>
      <c r="R73" s="78"/>
      <c r="S73" s="59"/>
      <c r="T73" s="59"/>
      <c r="U73" s="59"/>
    </row>
    <row r="74" spans="4:21" x14ac:dyDescent="0.45">
      <c r="D74" s="22"/>
      <c r="E74" s="75"/>
      <c r="F74" s="59"/>
      <c r="G74" s="59"/>
      <c r="I74" s="75"/>
      <c r="K74" s="59"/>
      <c r="L74" s="22"/>
      <c r="N74" s="77"/>
      <c r="P74" s="22"/>
      <c r="Q74" s="75"/>
      <c r="R74" s="78"/>
      <c r="S74" s="59"/>
      <c r="T74" s="59"/>
      <c r="U74" s="59"/>
    </row>
    <row r="75" spans="4:21" x14ac:dyDescent="0.45">
      <c r="D75" s="22"/>
      <c r="E75" s="75"/>
      <c r="F75" s="59"/>
      <c r="G75" s="59"/>
      <c r="I75" s="75"/>
      <c r="K75" s="59"/>
      <c r="L75" s="22"/>
      <c r="N75" s="77"/>
      <c r="P75" s="22"/>
      <c r="Q75" s="75"/>
      <c r="R75" s="78"/>
      <c r="S75" s="59"/>
      <c r="T75" s="59"/>
      <c r="U75" s="59"/>
    </row>
    <row r="76" spans="4:21" x14ac:dyDescent="0.45">
      <c r="D76" s="22"/>
      <c r="E76" s="75"/>
      <c r="F76" s="59"/>
      <c r="G76" s="59"/>
      <c r="I76" s="75"/>
      <c r="K76" s="59"/>
      <c r="L76" s="22"/>
      <c r="N76" s="77"/>
      <c r="P76" s="22"/>
      <c r="Q76" s="75"/>
      <c r="R76" s="78"/>
      <c r="S76" s="59"/>
      <c r="T76" s="59"/>
      <c r="U76" s="59"/>
    </row>
    <row r="77" spans="4:21" x14ac:dyDescent="0.45">
      <c r="D77" s="22"/>
      <c r="E77" s="75"/>
      <c r="F77" s="59"/>
      <c r="G77" s="59"/>
      <c r="I77" s="75"/>
      <c r="K77" s="59"/>
      <c r="L77" s="22"/>
      <c r="N77" s="77"/>
      <c r="P77" s="22"/>
      <c r="Q77" s="75"/>
      <c r="R77" s="78"/>
      <c r="S77" s="59"/>
      <c r="T77" s="59"/>
      <c r="U77" s="59"/>
    </row>
    <row r="78" spans="4:21" x14ac:dyDescent="0.45">
      <c r="D78" s="22"/>
      <c r="E78" s="75"/>
      <c r="F78" s="59"/>
      <c r="G78" s="59"/>
      <c r="I78" s="75"/>
      <c r="K78" s="59"/>
      <c r="L78" s="22"/>
      <c r="N78" s="77"/>
      <c r="P78" s="22"/>
      <c r="Q78" s="75"/>
      <c r="R78" s="78"/>
      <c r="S78" s="59"/>
      <c r="T78" s="59"/>
      <c r="U78" s="59"/>
    </row>
    <row r="79" spans="4:21" x14ac:dyDescent="0.45">
      <c r="D79" s="22"/>
      <c r="E79" s="75"/>
      <c r="F79" s="59"/>
      <c r="G79" s="59"/>
      <c r="I79" s="75"/>
      <c r="K79" s="59"/>
      <c r="L79" s="22"/>
      <c r="N79" s="77"/>
      <c r="P79" s="22"/>
      <c r="Q79" s="75"/>
      <c r="R79" s="78"/>
      <c r="S79" s="59"/>
      <c r="T79" s="59"/>
      <c r="U79" s="59"/>
    </row>
    <row r="80" spans="4:21" x14ac:dyDescent="0.45">
      <c r="D80" s="22"/>
      <c r="E80" s="75"/>
      <c r="F80" s="59"/>
      <c r="G80" s="59"/>
      <c r="I80" s="75"/>
      <c r="K80" s="59"/>
      <c r="L80" s="22"/>
      <c r="N80" s="77"/>
      <c r="P80" s="22"/>
      <c r="Q80" s="75"/>
      <c r="R80" s="78"/>
      <c r="S80" s="59"/>
      <c r="T80" s="59"/>
      <c r="U80" s="59"/>
    </row>
    <row r="81" spans="4:21" x14ac:dyDescent="0.45">
      <c r="D81" s="22"/>
      <c r="E81" s="75"/>
      <c r="F81" s="59"/>
      <c r="G81" s="59"/>
      <c r="I81" s="75"/>
      <c r="K81" s="59"/>
      <c r="L81" s="22"/>
      <c r="N81" s="77"/>
      <c r="P81" s="22"/>
      <c r="Q81" s="75"/>
      <c r="R81" s="78"/>
      <c r="S81" s="59"/>
      <c r="T81" s="59"/>
      <c r="U81" s="59"/>
    </row>
    <row r="82" spans="4:21" x14ac:dyDescent="0.45">
      <c r="D82" s="22"/>
      <c r="E82" s="75"/>
      <c r="F82" s="59"/>
      <c r="G82" s="59"/>
      <c r="I82" s="75"/>
      <c r="K82" s="59"/>
      <c r="L82" s="22"/>
      <c r="N82" s="77"/>
      <c r="P82" s="22"/>
      <c r="Q82" s="75"/>
      <c r="R82" s="78"/>
      <c r="S82" s="59"/>
      <c r="T82" s="59"/>
      <c r="U82" s="59"/>
    </row>
    <row r="83" spans="4:21" x14ac:dyDescent="0.45">
      <c r="D83" s="22"/>
      <c r="E83" s="75"/>
      <c r="F83" s="59"/>
      <c r="G83" s="59"/>
      <c r="I83" s="75"/>
      <c r="K83" s="59"/>
      <c r="L83" s="22"/>
      <c r="N83" s="77"/>
      <c r="P83" s="22"/>
      <c r="Q83" s="75"/>
      <c r="R83" s="78"/>
      <c r="S83" s="59"/>
      <c r="T83" s="59"/>
      <c r="U83" s="59"/>
    </row>
    <row r="84" spans="4:21" x14ac:dyDescent="0.45">
      <c r="D84" s="22"/>
      <c r="E84" s="75"/>
      <c r="F84" s="59"/>
      <c r="G84" s="59"/>
      <c r="I84" s="75"/>
      <c r="K84" s="59"/>
      <c r="L84" s="22"/>
      <c r="N84" s="77"/>
      <c r="P84" s="22"/>
      <c r="Q84" s="75"/>
      <c r="R84" s="78"/>
      <c r="S84" s="59"/>
      <c r="T84" s="59"/>
      <c r="U84" s="59"/>
    </row>
    <row r="85" spans="4:21" x14ac:dyDescent="0.45">
      <c r="D85" s="22"/>
      <c r="E85" s="75"/>
      <c r="F85" s="59"/>
      <c r="G85" s="59"/>
      <c r="I85" s="75"/>
      <c r="K85" s="59"/>
      <c r="L85" s="22"/>
      <c r="N85" s="77"/>
      <c r="P85" s="22"/>
      <c r="Q85" s="75"/>
      <c r="R85" s="78"/>
      <c r="S85" s="59"/>
      <c r="T85" s="59"/>
      <c r="U85" s="59"/>
    </row>
    <row r="86" spans="4:21" x14ac:dyDescent="0.45">
      <c r="D86" s="22"/>
      <c r="E86" s="75"/>
      <c r="F86" s="59"/>
      <c r="G86" s="59"/>
      <c r="I86" s="75"/>
      <c r="K86" s="59"/>
      <c r="L86" s="22"/>
      <c r="N86" s="77"/>
      <c r="P86" s="22"/>
      <c r="Q86" s="75"/>
      <c r="R86" s="78"/>
      <c r="S86" s="59"/>
      <c r="T86" s="59"/>
      <c r="U86" s="59"/>
    </row>
    <row r="87" spans="4:21" x14ac:dyDescent="0.45">
      <c r="D87" s="22"/>
      <c r="E87" s="75"/>
      <c r="F87" s="59"/>
      <c r="G87" s="59"/>
      <c r="I87" s="75"/>
      <c r="K87" s="59"/>
      <c r="L87" s="22"/>
      <c r="N87" s="77"/>
      <c r="P87" s="22"/>
      <c r="Q87" s="75"/>
      <c r="R87" s="78"/>
      <c r="S87" s="59"/>
      <c r="T87" s="59"/>
      <c r="U87" s="59"/>
    </row>
    <row r="88" spans="4:21" x14ac:dyDescent="0.45">
      <c r="D88" s="22"/>
      <c r="E88" s="75"/>
      <c r="F88" s="59"/>
      <c r="G88" s="59"/>
      <c r="I88" s="75"/>
      <c r="K88" s="59"/>
      <c r="L88" s="22"/>
      <c r="N88" s="77"/>
      <c r="P88" s="22"/>
      <c r="Q88" s="75"/>
      <c r="R88" s="78"/>
      <c r="S88" s="59"/>
      <c r="T88" s="59"/>
      <c r="U88" s="59"/>
    </row>
    <row r="89" spans="4:21" x14ac:dyDescent="0.45">
      <c r="D89" s="22"/>
      <c r="E89" s="75"/>
      <c r="F89" s="59"/>
      <c r="G89" s="59"/>
      <c r="I89" s="75"/>
      <c r="K89" s="59"/>
      <c r="L89" s="22"/>
      <c r="N89" s="77"/>
      <c r="P89" s="22"/>
      <c r="Q89" s="75"/>
      <c r="R89" s="78"/>
      <c r="S89" s="59"/>
      <c r="T89" s="59"/>
      <c r="U89" s="59"/>
    </row>
    <row r="90" spans="4:21" x14ac:dyDescent="0.45">
      <c r="D90" s="22"/>
      <c r="E90" s="75"/>
      <c r="F90" s="59"/>
      <c r="G90" s="59"/>
      <c r="I90" s="75"/>
      <c r="K90" s="59"/>
      <c r="L90" s="22"/>
      <c r="N90" s="77"/>
      <c r="P90" s="22"/>
      <c r="Q90" s="75"/>
      <c r="R90" s="78"/>
      <c r="S90" s="59"/>
      <c r="T90" s="59"/>
      <c r="U90" s="59"/>
    </row>
    <row r="91" spans="4:21" x14ac:dyDescent="0.45">
      <c r="D91" s="22"/>
      <c r="E91" s="75"/>
      <c r="F91" s="59"/>
      <c r="G91" s="59"/>
      <c r="I91" s="75"/>
      <c r="K91" s="59"/>
      <c r="L91" s="22"/>
      <c r="N91" s="77"/>
      <c r="P91" s="22"/>
      <c r="Q91" s="75"/>
      <c r="R91" s="78"/>
      <c r="S91" s="59"/>
      <c r="T91" s="59"/>
      <c r="U91" s="59"/>
    </row>
    <row r="92" spans="4:21" x14ac:dyDescent="0.45">
      <c r="D92" s="22"/>
      <c r="E92" s="75"/>
      <c r="F92" s="59"/>
      <c r="G92" s="59"/>
      <c r="I92" s="75"/>
      <c r="K92" s="59"/>
      <c r="L92" s="22"/>
      <c r="N92" s="77"/>
      <c r="P92" s="22"/>
      <c r="Q92" s="75"/>
      <c r="R92" s="78"/>
      <c r="S92" s="59"/>
      <c r="T92" s="59"/>
      <c r="U92" s="59"/>
    </row>
    <row r="93" spans="4:21" x14ac:dyDescent="0.45">
      <c r="D93" s="22"/>
      <c r="E93" s="75"/>
      <c r="F93" s="59"/>
      <c r="G93" s="59"/>
      <c r="I93" s="75"/>
      <c r="K93" s="59"/>
      <c r="L93" s="22"/>
      <c r="N93" s="77"/>
      <c r="P93" s="22"/>
      <c r="Q93" s="75"/>
      <c r="R93" s="78"/>
      <c r="S93" s="59"/>
      <c r="T93" s="59"/>
      <c r="U93" s="59"/>
    </row>
    <row r="94" spans="4:21" x14ac:dyDescent="0.45">
      <c r="D94" s="22"/>
      <c r="E94" s="75"/>
      <c r="F94" s="59"/>
      <c r="G94" s="59"/>
      <c r="I94" s="75"/>
      <c r="K94" s="59"/>
      <c r="L94" s="22"/>
      <c r="N94" s="77"/>
      <c r="P94" s="22"/>
      <c r="Q94" s="75"/>
      <c r="R94" s="78"/>
      <c r="S94" s="59"/>
      <c r="T94" s="59"/>
      <c r="U94" s="59"/>
    </row>
    <row r="95" spans="4:21" x14ac:dyDescent="0.45">
      <c r="D95" s="22"/>
      <c r="E95" s="75"/>
      <c r="F95" s="59"/>
      <c r="G95" s="59"/>
      <c r="I95" s="75"/>
      <c r="K95" s="59"/>
      <c r="L95" s="22"/>
      <c r="N95" s="77"/>
      <c r="P95" s="22"/>
      <c r="Q95" s="75"/>
      <c r="R95" s="78"/>
      <c r="S95" s="59"/>
      <c r="T95" s="59"/>
      <c r="U95" s="59"/>
    </row>
    <row r="96" spans="4:21" x14ac:dyDescent="0.45">
      <c r="D96" s="22"/>
      <c r="E96" s="75"/>
      <c r="F96" s="59"/>
      <c r="G96" s="59"/>
      <c r="I96" s="75"/>
      <c r="K96" s="59"/>
      <c r="L96" s="22"/>
      <c r="N96" s="77"/>
      <c r="P96" s="22"/>
      <c r="Q96" s="75"/>
      <c r="R96" s="78"/>
      <c r="S96" s="59"/>
      <c r="T96" s="59"/>
      <c r="U96" s="59"/>
    </row>
    <row r="97" spans="4:21" x14ac:dyDescent="0.45">
      <c r="D97" s="22"/>
      <c r="E97" s="75"/>
      <c r="F97" s="59"/>
      <c r="G97" s="59"/>
      <c r="I97" s="75"/>
      <c r="K97" s="59"/>
      <c r="L97" s="22"/>
      <c r="N97" s="77"/>
      <c r="P97" s="22"/>
      <c r="Q97" s="75"/>
      <c r="R97" s="78"/>
      <c r="S97" s="59"/>
      <c r="T97" s="59"/>
      <c r="U97" s="59"/>
    </row>
    <row r="98" spans="4:21" x14ac:dyDescent="0.45">
      <c r="D98" s="22"/>
      <c r="E98" s="75"/>
      <c r="F98" s="59"/>
      <c r="G98" s="59"/>
      <c r="I98" s="75"/>
      <c r="K98" s="59"/>
      <c r="L98" s="22"/>
      <c r="N98" s="77"/>
      <c r="P98" s="22"/>
      <c r="Q98" s="75"/>
      <c r="R98" s="78"/>
      <c r="S98" s="59"/>
      <c r="T98" s="59"/>
      <c r="U98" s="59"/>
    </row>
    <row r="99" spans="4:21" x14ac:dyDescent="0.45">
      <c r="D99" s="22"/>
      <c r="E99" s="75"/>
      <c r="F99" s="59"/>
      <c r="G99" s="59"/>
      <c r="I99" s="75"/>
      <c r="K99" s="59"/>
      <c r="L99" s="22"/>
      <c r="N99" s="77"/>
      <c r="P99" s="22"/>
      <c r="Q99" s="75"/>
      <c r="R99" s="78"/>
      <c r="S99" s="59"/>
      <c r="T99" s="59"/>
      <c r="U99" s="59"/>
    </row>
    <row r="100" spans="4:21" x14ac:dyDescent="0.45">
      <c r="D100" s="22"/>
      <c r="E100" s="75"/>
      <c r="F100" s="59"/>
      <c r="G100" s="59"/>
      <c r="I100" s="75"/>
      <c r="K100" s="59"/>
      <c r="L100" s="22"/>
      <c r="N100" s="77"/>
      <c r="P100" s="22"/>
      <c r="Q100" s="75"/>
      <c r="R100" s="78"/>
      <c r="S100" s="59"/>
      <c r="T100" s="59"/>
      <c r="U100" s="59"/>
    </row>
    <row r="101" spans="4:21" x14ac:dyDescent="0.45">
      <c r="D101" s="22"/>
      <c r="E101" s="75"/>
      <c r="F101" s="59"/>
      <c r="G101" s="59"/>
      <c r="I101" s="75"/>
      <c r="K101" s="59"/>
      <c r="L101" s="22"/>
      <c r="N101" s="77"/>
      <c r="P101" s="22"/>
      <c r="Q101" s="75"/>
      <c r="R101" s="78"/>
      <c r="S101" s="59"/>
      <c r="T101" s="59"/>
      <c r="U101" s="59"/>
    </row>
    <row r="102" spans="4:21" x14ac:dyDescent="0.45">
      <c r="D102" s="22"/>
      <c r="E102" s="75"/>
      <c r="F102" s="59"/>
      <c r="G102" s="59"/>
      <c r="I102" s="75"/>
      <c r="K102" s="59"/>
      <c r="L102" s="22"/>
      <c r="N102" s="77"/>
      <c r="P102" s="22"/>
      <c r="Q102" s="75"/>
      <c r="R102" s="78"/>
      <c r="S102" s="59"/>
      <c r="T102" s="59"/>
      <c r="U102" s="59"/>
    </row>
    <row r="103" spans="4:21" x14ac:dyDescent="0.45">
      <c r="D103" s="22"/>
      <c r="E103" s="75"/>
      <c r="F103" s="59"/>
      <c r="G103" s="59"/>
      <c r="I103" s="75"/>
      <c r="K103" s="59"/>
      <c r="L103" s="22"/>
      <c r="N103" s="77"/>
      <c r="P103" s="22"/>
      <c r="Q103" s="75"/>
      <c r="R103" s="78"/>
      <c r="S103" s="59"/>
      <c r="T103" s="59"/>
      <c r="U103" s="59"/>
    </row>
    <row r="104" spans="4:21" x14ac:dyDescent="0.45">
      <c r="D104" s="22"/>
      <c r="E104" s="75"/>
      <c r="F104" s="59"/>
      <c r="G104" s="59"/>
      <c r="I104" s="75"/>
      <c r="K104" s="59"/>
      <c r="L104" s="22"/>
      <c r="N104" s="77"/>
      <c r="P104" s="22"/>
      <c r="Q104" s="75"/>
      <c r="R104" s="78"/>
      <c r="S104" s="59"/>
      <c r="T104" s="59"/>
      <c r="U104" s="59"/>
    </row>
    <row r="105" spans="4:21" x14ac:dyDescent="0.45">
      <c r="D105" s="22"/>
      <c r="E105" s="75"/>
      <c r="F105" s="59"/>
      <c r="G105" s="59"/>
      <c r="I105" s="75"/>
      <c r="K105" s="59"/>
      <c r="L105" s="22"/>
      <c r="N105" s="77"/>
      <c r="P105" s="22"/>
      <c r="Q105" s="75"/>
      <c r="R105" s="78"/>
      <c r="S105" s="59"/>
      <c r="T105" s="59"/>
      <c r="U105" s="59"/>
    </row>
    <row r="106" spans="4:21" x14ac:dyDescent="0.45">
      <c r="D106" s="22"/>
      <c r="E106" s="75"/>
      <c r="F106" s="59"/>
      <c r="G106" s="59"/>
      <c r="I106" s="75"/>
      <c r="K106" s="59"/>
      <c r="L106" s="22"/>
      <c r="N106" s="77"/>
      <c r="P106" s="22"/>
      <c r="Q106" s="75"/>
      <c r="R106" s="78"/>
      <c r="S106" s="59"/>
      <c r="T106" s="59"/>
      <c r="U106" s="59"/>
    </row>
    <row r="107" spans="4:21" x14ac:dyDescent="0.45">
      <c r="D107" s="22"/>
      <c r="E107" s="75"/>
      <c r="F107" s="59"/>
      <c r="G107" s="59"/>
      <c r="I107" s="75"/>
      <c r="K107" s="59"/>
      <c r="L107" s="22"/>
      <c r="N107" s="77"/>
      <c r="P107" s="22"/>
      <c r="Q107" s="75"/>
      <c r="R107" s="78"/>
      <c r="S107" s="59"/>
      <c r="T107" s="59"/>
      <c r="U107" s="59"/>
    </row>
    <row r="108" spans="4:21" x14ac:dyDescent="0.45">
      <c r="D108" s="22"/>
      <c r="E108" s="75"/>
      <c r="F108" s="59"/>
      <c r="G108" s="59"/>
      <c r="I108" s="75"/>
      <c r="K108" s="59"/>
      <c r="L108" s="22"/>
      <c r="N108" s="77"/>
      <c r="P108" s="22"/>
      <c r="Q108" s="75"/>
      <c r="R108" s="78"/>
      <c r="S108" s="59"/>
      <c r="T108" s="59"/>
      <c r="U108" s="59"/>
    </row>
    <row r="109" spans="4:21" x14ac:dyDescent="0.45">
      <c r="D109" s="22"/>
      <c r="E109" s="75"/>
      <c r="F109" s="59"/>
      <c r="G109" s="59"/>
      <c r="I109" s="75"/>
      <c r="K109" s="59"/>
      <c r="L109" s="22"/>
      <c r="N109" s="77"/>
      <c r="P109" s="22"/>
      <c r="Q109" s="75"/>
      <c r="R109" s="78"/>
      <c r="S109" s="59"/>
      <c r="T109" s="59"/>
      <c r="U109" s="59"/>
    </row>
    <row r="110" spans="4:21" x14ac:dyDescent="0.45">
      <c r="D110" s="22"/>
      <c r="E110" s="75"/>
      <c r="F110" s="59"/>
      <c r="G110" s="59"/>
      <c r="I110" s="75"/>
      <c r="K110" s="59"/>
      <c r="L110" s="22"/>
      <c r="N110" s="77"/>
      <c r="P110" s="22"/>
      <c r="Q110" s="75"/>
      <c r="R110" s="78"/>
      <c r="S110" s="59"/>
      <c r="T110" s="59"/>
      <c r="U110" s="59"/>
    </row>
    <row r="111" spans="4:21" x14ac:dyDescent="0.45">
      <c r="D111" s="22"/>
      <c r="E111" s="75"/>
      <c r="F111" s="59"/>
      <c r="G111" s="59"/>
      <c r="I111" s="75"/>
      <c r="K111" s="59"/>
      <c r="L111" s="22"/>
      <c r="N111" s="77"/>
      <c r="P111" s="22"/>
      <c r="Q111" s="75"/>
      <c r="R111" s="78"/>
      <c r="S111" s="59"/>
      <c r="T111" s="59"/>
      <c r="U111" s="59"/>
    </row>
    <row r="112" spans="4:21" x14ac:dyDescent="0.45">
      <c r="D112" s="22"/>
      <c r="E112" s="75"/>
      <c r="F112" s="59"/>
      <c r="G112" s="59"/>
      <c r="I112" s="75"/>
      <c r="K112" s="59"/>
      <c r="L112" s="22"/>
      <c r="N112" s="77"/>
      <c r="P112" s="22"/>
      <c r="Q112" s="75"/>
      <c r="R112" s="78"/>
      <c r="S112" s="59"/>
      <c r="T112" s="59"/>
      <c r="U112" s="59"/>
    </row>
    <row r="113" spans="4:21" x14ac:dyDescent="0.45">
      <c r="D113" s="22"/>
      <c r="E113" s="75"/>
      <c r="F113" s="59"/>
      <c r="G113" s="59"/>
      <c r="I113" s="75"/>
      <c r="K113" s="59"/>
      <c r="L113" s="22"/>
      <c r="N113" s="77"/>
      <c r="P113" s="22"/>
      <c r="Q113" s="75"/>
      <c r="R113" s="78"/>
      <c r="S113" s="59"/>
      <c r="T113" s="59"/>
      <c r="U113" s="59"/>
    </row>
    <row r="114" spans="4:21" x14ac:dyDescent="0.45">
      <c r="D114" s="22"/>
      <c r="E114" s="75"/>
      <c r="F114" s="59"/>
      <c r="G114" s="59"/>
      <c r="I114" s="75"/>
      <c r="K114" s="59"/>
      <c r="L114" s="22"/>
      <c r="N114" s="77"/>
      <c r="P114" s="22"/>
      <c r="Q114" s="75"/>
      <c r="R114" s="78"/>
      <c r="S114" s="59"/>
      <c r="T114" s="59"/>
      <c r="U114" s="59"/>
    </row>
    <row r="115" spans="4:21" x14ac:dyDescent="0.45">
      <c r="D115" s="22"/>
      <c r="E115" s="75"/>
      <c r="F115" s="59"/>
      <c r="G115" s="59"/>
      <c r="I115" s="75"/>
      <c r="K115" s="59"/>
      <c r="L115" s="22"/>
      <c r="N115" s="77"/>
      <c r="P115" s="22"/>
      <c r="Q115" s="75"/>
      <c r="R115" s="78"/>
      <c r="S115" s="59"/>
      <c r="T115" s="59"/>
      <c r="U115" s="59"/>
    </row>
    <row r="116" spans="4:21" x14ac:dyDescent="0.45">
      <c r="D116" s="22"/>
      <c r="E116" s="75"/>
      <c r="F116" s="59"/>
      <c r="G116" s="59"/>
      <c r="I116" s="75"/>
      <c r="K116" s="59"/>
      <c r="L116" s="22"/>
      <c r="N116" s="77"/>
      <c r="P116" s="22"/>
      <c r="Q116" s="75"/>
      <c r="R116" s="78"/>
      <c r="S116" s="59"/>
      <c r="T116" s="59"/>
      <c r="U116" s="59"/>
    </row>
    <row r="117" spans="4:21" x14ac:dyDescent="0.45">
      <c r="D117" s="22"/>
      <c r="E117" s="75"/>
      <c r="F117" s="59"/>
      <c r="G117" s="59"/>
      <c r="I117" s="75"/>
      <c r="K117" s="59"/>
      <c r="L117" s="22"/>
      <c r="N117" s="77"/>
      <c r="P117" s="22"/>
      <c r="Q117" s="75"/>
      <c r="R117" s="78"/>
      <c r="S117" s="59"/>
      <c r="T117" s="59"/>
      <c r="U117" s="59"/>
    </row>
    <row r="118" spans="4:21" x14ac:dyDescent="0.45">
      <c r="D118" s="22"/>
      <c r="E118" s="75"/>
      <c r="F118" s="59"/>
      <c r="G118" s="59"/>
      <c r="I118" s="75"/>
      <c r="K118" s="59"/>
      <c r="L118" s="22"/>
      <c r="N118" s="77"/>
      <c r="P118" s="22"/>
      <c r="Q118" s="75"/>
      <c r="R118" s="78"/>
      <c r="S118" s="59"/>
      <c r="T118" s="59"/>
      <c r="U118" s="59"/>
    </row>
    <row r="119" spans="4:21" x14ac:dyDescent="0.45">
      <c r="D119" s="22"/>
      <c r="E119" s="75"/>
      <c r="F119" s="59"/>
      <c r="G119" s="59"/>
      <c r="I119" s="75"/>
      <c r="K119" s="59"/>
      <c r="L119" s="22"/>
      <c r="N119" s="77"/>
      <c r="P119" s="22"/>
      <c r="Q119" s="75"/>
      <c r="R119" s="78"/>
      <c r="S119" s="59"/>
      <c r="T119" s="59"/>
      <c r="U119" s="59"/>
    </row>
    <row r="120" spans="4:21" x14ac:dyDescent="0.45">
      <c r="D120" s="22"/>
      <c r="E120" s="75"/>
      <c r="F120" s="59"/>
      <c r="G120" s="59"/>
      <c r="I120" s="75"/>
      <c r="K120" s="59"/>
      <c r="L120" s="22"/>
      <c r="N120" s="77"/>
      <c r="P120" s="22"/>
      <c r="Q120" s="75"/>
      <c r="R120" s="78"/>
      <c r="S120" s="59"/>
      <c r="T120" s="59"/>
      <c r="U120" s="59"/>
    </row>
    <row r="121" spans="4:21" x14ac:dyDescent="0.45">
      <c r="D121" s="22"/>
      <c r="E121" s="75"/>
      <c r="F121" s="59"/>
      <c r="G121" s="59"/>
      <c r="I121" s="75"/>
      <c r="K121" s="59"/>
      <c r="L121" s="22"/>
      <c r="N121" s="77"/>
      <c r="P121" s="22"/>
      <c r="Q121" s="75"/>
      <c r="R121" s="78"/>
      <c r="S121" s="59"/>
      <c r="T121" s="59"/>
      <c r="U121" s="59"/>
    </row>
    <row r="122" spans="4:21" x14ac:dyDescent="0.45">
      <c r="D122" s="22"/>
      <c r="E122" s="75"/>
      <c r="F122" s="59"/>
      <c r="G122" s="59"/>
      <c r="I122" s="75"/>
      <c r="K122" s="59"/>
      <c r="L122" s="22"/>
      <c r="N122" s="77"/>
      <c r="P122" s="22"/>
      <c r="Q122" s="75"/>
      <c r="R122" s="78"/>
      <c r="S122" s="59"/>
      <c r="T122" s="59"/>
      <c r="U122" s="59"/>
    </row>
    <row r="123" spans="4:21" x14ac:dyDescent="0.45">
      <c r="D123" s="22"/>
      <c r="E123" s="75"/>
      <c r="F123" s="59"/>
      <c r="G123" s="59"/>
      <c r="I123" s="75"/>
      <c r="K123" s="59"/>
      <c r="L123" s="22"/>
      <c r="N123" s="77"/>
      <c r="P123" s="22"/>
      <c r="Q123" s="75"/>
      <c r="R123" s="78"/>
      <c r="S123" s="59"/>
      <c r="T123" s="59"/>
      <c r="U123" s="59"/>
    </row>
    <row r="124" spans="4:21" x14ac:dyDescent="0.45">
      <c r="D124" s="22"/>
      <c r="E124" s="75"/>
      <c r="F124" s="59"/>
      <c r="G124" s="59"/>
      <c r="I124" s="75"/>
      <c r="K124" s="59"/>
      <c r="L124" s="22"/>
      <c r="N124" s="77"/>
      <c r="P124" s="22"/>
      <c r="Q124" s="75"/>
      <c r="R124" s="78"/>
      <c r="S124" s="59"/>
      <c r="T124" s="59"/>
      <c r="U124" s="59"/>
    </row>
    <row r="125" spans="4:21" x14ac:dyDescent="0.45">
      <c r="D125" s="22"/>
      <c r="E125" s="75"/>
      <c r="F125" s="59"/>
      <c r="G125" s="59"/>
      <c r="I125" s="75"/>
      <c r="K125" s="59"/>
      <c r="L125" s="22"/>
      <c r="N125" s="77"/>
      <c r="P125" s="22"/>
      <c r="Q125" s="75"/>
      <c r="R125" s="78"/>
      <c r="S125" s="59"/>
      <c r="T125" s="59"/>
      <c r="U125" s="59"/>
    </row>
    <row r="126" spans="4:21" x14ac:dyDescent="0.45">
      <c r="D126" s="22"/>
      <c r="E126" s="75"/>
      <c r="F126" s="59"/>
      <c r="G126" s="59"/>
      <c r="I126" s="75"/>
      <c r="K126" s="59"/>
      <c r="L126" s="22"/>
      <c r="N126" s="77"/>
      <c r="P126" s="22"/>
      <c r="Q126" s="75"/>
      <c r="R126" s="78"/>
      <c r="S126" s="59"/>
      <c r="T126" s="59"/>
      <c r="U126" s="59"/>
    </row>
    <row r="127" spans="4:21" x14ac:dyDescent="0.45">
      <c r="D127" s="22"/>
      <c r="E127" s="75"/>
      <c r="F127" s="59"/>
      <c r="G127" s="59"/>
      <c r="I127" s="75"/>
      <c r="K127" s="59"/>
      <c r="L127" s="22"/>
      <c r="N127" s="77"/>
      <c r="P127" s="22"/>
      <c r="Q127" s="75"/>
      <c r="R127" s="78"/>
      <c r="S127" s="59"/>
      <c r="T127" s="59"/>
      <c r="U127" s="59"/>
    </row>
    <row r="128" spans="4:21" x14ac:dyDescent="0.45">
      <c r="D128" s="22"/>
      <c r="E128" s="75"/>
      <c r="F128" s="59"/>
      <c r="G128" s="59"/>
      <c r="I128" s="75"/>
      <c r="K128" s="59"/>
      <c r="L128" s="22"/>
      <c r="N128" s="77"/>
      <c r="P128" s="22"/>
      <c r="Q128" s="75"/>
      <c r="R128" s="78"/>
      <c r="S128" s="59"/>
      <c r="T128" s="59"/>
      <c r="U128" s="59"/>
    </row>
    <row r="129" spans="4:21" x14ac:dyDescent="0.45">
      <c r="D129" s="22"/>
      <c r="E129" s="75"/>
      <c r="F129" s="59"/>
      <c r="G129" s="59"/>
      <c r="I129" s="75"/>
      <c r="K129" s="59"/>
      <c r="L129" s="22"/>
      <c r="N129" s="77"/>
      <c r="P129" s="22"/>
      <c r="Q129" s="75"/>
      <c r="R129" s="78"/>
      <c r="S129" s="59"/>
      <c r="T129" s="59"/>
      <c r="U129" s="59"/>
    </row>
    <row r="130" spans="4:21" x14ac:dyDescent="0.45">
      <c r="D130" s="22"/>
      <c r="E130" s="75"/>
      <c r="F130" s="59"/>
      <c r="G130" s="59"/>
      <c r="I130" s="75"/>
      <c r="K130" s="59"/>
      <c r="L130" s="22"/>
      <c r="N130" s="77"/>
      <c r="P130" s="22"/>
      <c r="Q130" s="75"/>
      <c r="R130" s="78"/>
      <c r="S130" s="59"/>
      <c r="T130" s="59"/>
      <c r="U130" s="59"/>
    </row>
    <row r="131" spans="4:21" x14ac:dyDescent="0.45">
      <c r="D131" s="22"/>
      <c r="E131" s="75"/>
      <c r="F131" s="59"/>
      <c r="G131" s="59"/>
      <c r="I131" s="75"/>
      <c r="K131" s="59"/>
      <c r="L131" s="22"/>
      <c r="N131" s="77"/>
      <c r="P131" s="22"/>
      <c r="Q131" s="75"/>
      <c r="R131" s="78"/>
      <c r="S131" s="59"/>
      <c r="T131" s="59"/>
      <c r="U131" s="59"/>
    </row>
    <row r="132" spans="4:21" x14ac:dyDescent="0.45">
      <c r="D132" s="22"/>
      <c r="E132" s="75"/>
      <c r="F132" s="59"/>
      <c r="G132" s="59"/>
      <c r="I132" s="75"/>
      <c r="K132" s="59"/>
      <c r="L132" s="22"/>
      <c r="N132" s="77"/>
      <c r="P132" s="22"/>
      <c r="Q132" s="75"/>
      <c r="R132" s="78"/>
      <c r="S132" s="59"/>
      <c r="T132" s="59"/>
      <c r="U132" s="59"/>
    </row>
    <row r="133" spans="4:21" x14ac:dyDescent="0.45">
      <c r="D133" s="22"/>
      <c r="E133" s="75"/>
      <c r="F133" s="59"/>
      <c r="G133" s="59"/>
      <c r="I133" s="75"/>
      <c r="K133" s="59"/>
      <c r="L133" s="22"/>
      <c r="N133" s="77"/>
      <c r="P133" s="22"/>
      <c r="Q133" s="75"/>
      <c r="R133" s="78"/>
      <c r="S133" s="59"/>
      <c r="T133" s="59"/>
      <c r="U133" s="59"/>
    </row>
    <row r="134" spans="4:21" x14ac:dyDescent="0.45">
      <c r="D134" s="22"/>
      <c r="E134" s="75"/>
      <c r="F134" s="59"/>
      <c r="G134" s="59"/>
      <c r="I134" s="75"/>
      <c r="K134" s="59"/>
      <c r="L134" s="22"/>
      <c r="N134" s="77"/>
      <c r="P134" s="22"/>
      <c r="Q134" s="75"/>
      <c r="R134" s="78"/>
      <c r="S134" s="59"/>
      <c r="T134" s="59"/>
      <c r="U134" s="59"/>
    </row>
    <row r="135" spans="4:21" x14ac:dyDescent="0.45">
      <c r="D135" s="22"/>
      <c r="E135" s="75"/>
      <c r="F135" s="59"/>
      <c r="G135" s="59"/>
      <c r="I135" s="75"/>
      <c r="K135" s="59"/>
      <c r="L135" s="22"/>
      <c r="N135" s="77"/>
      <c r="P135" s="22"/>
      <c r="Q135" s="75"/>
      <c r="R135" s="78"/>
      <c r="S135" s="59"/>
      <c r="T135" s="59"/>
      <c r="U135" s="59"/>
    </row>
    <row r="136" spans="4:21" x14ac:dyDescent="0.45">
      <c r="D136" s="22"/>
      <c r="E136" s="75"/>
      <c r="F136" s="59"/>
      <c r="G136" s="59"/>
      <c r="I136" s="75"/>
      <c r="K136" s="59"/>
      <c r="L136" s="22"/>
      <c r="N136" s="77"/>
      <c r="P136" s="22"/>
      <c r="Q136" s="75"/>
      <c r="R136" s="78"/>
      <c r="S136" s="59"/>
      <c r="T136" s="59"/>
      <c r="U136" s="59"/>
    </row>
    <row r="137" spans="4:21" x14ac:dyDescent="0.45">
      <c r="D137" s="22"/>
      <c r="E137" s="75"/>
      <c r="F137" s="59"/>
      <c r="G137" s="59"/>
      <c r="I137" s="75"/>
      <c r="K137" s="59"/>
      <c r="L137" s="22"/>
      <c r="N137" s="77"/>
      <c r="P137" s="22"/>
      <c r="Q137" s="75"/>
      <c r="R137" s="78"/>
      <c r="S137" s="59"/>
      <c r="T137" s="59"/>
      <c r="U137" s="59"/>
    </row>
    <row r="138" spans="4:21" x14ac:dyDescent="0.45">
      <c r="D138" s="22"/>
      <c r="E138" s="75"/>
      <c r="F138" s="59"/>
      <c r="G138" s="59"/>
      <c r="I138" s="75"/>
      <c r="K138" s="59"/>
      <c r="L138" s="22"/>
      <c r="N138" s="77"/>
      <c r="P138" s="22"/>
      <c r="Q138" s="75"/>
      <c r="R138" s="78"/>
      <c r="S138" s="59"/>
      <c r="T138" s="59"/>
      <c r="U138" s="59"/>
    </row>
    <row r="139" spans="4:21" x14ac:dyDescent="0.45">
      <c r="D139" s="22"/>
      <c r="E139" s="75"/>
      <c r="F139" s="59"/>
      <c r="G139" s="59"/>
      <c r="I139" s="75"/>
      <c r="K139" s="59"/>
      <c r="L139" s="22"/>
      <c r="N139" s="77"/>
      <c r="P139" s="22"/>
      <c r="Q139" s="75"/>
      <c r="R139" s="78"/>
      <c r="S139" s="59"/>
      <c r="T139" s="59"/>
      <c r="U139" s="59"/>
    </row>
    <row r="140" spans="4:21" x14ac:dyDescent="0.45">
      <c r="D140" s="22"/>
      <c r="E140" s="75"/>
      <c r="F140" s="59"/>
      <c r="G140" s="59"/>
      <c r="I140" s="75"/>
      <c r="K140" s="59"/>
      <c r="L140" s="22"/>
      <c r="N140" s="77"/>
      <c r="P140" s="22"/>
      <c r="Q140" s="75"/>
      <c r="R140" s="78"/>
      <c r="S140" s="59"/>
      <c r="T140" s="59"/>
      <c r="U140" s="59"/>
    </row>
    <row r="141" spans="4:21" x14ac:dyDescent="0.45">
      <c r="D141" s="22"/>
      <c r="E141" s="75"/>
      <c r="F141" s="59"/>
      <c r="G141" s="59"/>
      <c r="I141" s="75"/>
      <c r="K141" s="59"/>
      <c r="L141" s="22"/>
      <c r="N141" s="77"/>
      <c r="P141" s="22"/>
      <c r="Q141" s="75"/>
      <c r="R141" s="78"/>
      <c r="S141" s="59"/>
      <c r="T141" s="59"/>
      <c r="U141" s="59"/>
    </row>
    <row r="142" spans="4:21" x14ac:dyDescent="0.45">
      <c r="D142" s="22"/>
      <c r="E142" s="75"/>
      <c r="F142" s="59"/>
      <c r="G142" s="59"/>
      <c r="I142" s="75"/>
      <c r="K142" s="59"/>
      <c r="L142" s="22"/>
      <c r="N142" s="77"/>
      <c r="P142" s="22"/>
      <c r="Q142" s="75"/>
      <c r="R142" s="78"/>
      <c r="S142" s="59"/>
      <c r="T142" s="59"/>
      <c r="U142" s="59"/>
    </row>
    <row r="143" spans="4:21" x14ac:dyDescent="0.45">
      <c r="D143" s="22"/>
      <c r="E143" s="75"/>
      <c r="F143" s="59"/>
      <c r="G143" s="59"/>
      <c r="I143" s="75"/>
      <c r="K143" s="59"/>
      <c r="L143" s="22"/>
      <c r="N143" s="77"/>
      <c r="P143" s="22"/>
      <c r="Q143" s="75"/>
      <c r="R143" s="78"/>
      <c r="S143" s="59"/>
      <c r="T143" s="59"/>
      <c r="U143" s="59"/>
    </row>
    <row r="144" spans="4:21" x14ac:dyDescent="0.45">
      <c r="D144" s="22"/>
      <c r="E144" s="75"/>
      <c r="F144" s="59"/>
      <c r="G144" s="59"/>
      <c r="I144" s="75"/>
      <c r="K144" s="59"/>
      <c r="L144" s="22"/>
      <c r="N144" s="77"/>
      <c r="P144" s="22"/>
      <c r="Q144" s="75"/>
      <c r="R144" s="78"/>
      <c r="S144" s="59"/>
      <c r="T144" s="59"/>
      <c r="U144" s="59"/>
    </row>
    <row r="145" spans="4:21" x14ac:dyDescent="0.45">
      <c r="D145" s="22"/>
      <c r="E145" s="75"/>
      <c r="F145" s="59"/>
      <c r="G145" s="59"/>
      <c r="I145" s="75"/>
      <c r="K145" s="59"/>
      <c r="L145" s="22"/>
      <c r="N145" s="77"/>
      <c r="P145" s="22"/>
      <c r="Q145" s="75"/>
      <c r="R145" s="78"/>
      <c r="S145" s="59"/>
      <c r="T145" s="59"/>
      <c r="U145" s="59"/>
    </row>
    <row r="146" spans="4:21" x14ac:dyDescent="0.45">
      <c r="D146" s="22"/>
      <c r="E146" s="75"/>
      <c r="F146" s="59"/>
      <c r="G146" s="59"/>
      <c r="I146" s="75"/>
      <c r="K146" s="59"/>
      <c r="L146" s="22"/>
      <c r="N146" s="77"/>
      <c r="P146" s="22"/>
      <c r="Q146" s="75"/>
      <c r="R146" s="78"/>
      <c r="S146" s="59"/>
      <c r="T146" s="59"/>
      <c r="U146" s="59"/>
    </row>
    <row r="147" spans="4:21" x14ac:dyDescent="0.45">
      <c r="D147" s="22"/>
      <c r="E147" s="75"/>
      <c r="F147" s="59"/>
      <c r="G147" s="59"/>
      <c r="I147" s="75"/>
      <c r="K147" s="59"/>
      <c r="L147" s="22"/>
      <c r="N147" s="77"/>
      <c r="P147" s="22"/>
      <c r="Q147" s="75"/>
      <c r="R147" s="78"/>
      <c r="S147" s="59"/>
      <c r="T147" s="59"/>
      <c r="U147" s="59"/>
    </row>
    <row r="148" spans="4:21" x14ac:dyDescent="0.45">
      <c r="D148" s="22"/>
      <c r="E148" s="75"/>
      <c r="F148" s="59"/>
      <c r="G148" s="59"/>
      <c r="I148" s="75"/>
      <c r="K148" s="59"/>
      <c r="L148" s="22"/>
      <c r="N148" s="77"/>
      <c r="P148" s="22"/>
      <c r="Q148" s="75"/>
      <c r="R148" s="78"/>
      <c r="S148" s="59"/>
      <c r="T148" s="59"/>
      <c r="U148" s="59"/>
    </row>
    <row r="149" spans="4:21" x14ac:dyDescent="0.45">
      <c r="D149" s="22"/>
      <c r="E149" s="75"/>
      <c r="F149" s="59"/>
      <c r="G149" s="59"/>
      <c r="I149" s="75"/>
      <c r="K149" s="59"/>
      <c r="L149" s="22"/>
      <c r="N149" s="77"/>
      <c r="P149" s="22"/>
      <c r="Q149" s="75"/>
      <c r="R149" s="78"/>
      <c r="S149" s="59"/>
      <c r="T149" s="59"/>
      <c r="U149" s="59"/>
    </row>
    <row r="150" spans="4:21" x14ac:dyDescent="0.45">
      <c r="D150" s="22"/>
      <c r="E150" s="75"/>
      <c r="F150" s="59"/>
      <c r="G150" s="59"/>
      <c r="I150" s="75"/>
      <c r="K150" s="59"/>
      <c r="L150" s="22"/>
      <c r="N150" s="77"/>
      <c r="P150" s="22"/>
      <c r="Q150" s="75"/>
      <c r="R150" s="78"/>
      <c r="S150" s="59"/>
      <c r="T150" s="59"/>
      <c r="U150" s="59"/>
    </row>
    <row r="151" spans="4:21" x14ac:dyDescent="0.45">
      <c r="D151" s="22"/>
      <c r="E151" s="75"/>
      <c r="F151" s="59"/>
      <c r="G151" s="59"/>
      <c r="I151" s="75"/>
      <c r="K151" s="59"/>
      <c r="L151" s="22"/>
      <c r="N151" s="77"/>
      <c r="P151" s="22"/>
      <c r="Q151" s="75"/>
      <c r="R151" s="78"/>
      <c r="S151" s="59"/>
      <c r="T151" s="59"/>
      <c r="U151" s="59"/>
    </row>
    <row r="152" spans="4:21" x14ac:dyDescent="0.45">
      <c r="D152" s="22"/>
      <c r="E152" s="75"/>
      <c r="F152" s="59"/>
      <c r="G152" s="59"/>
      <c r="I152" s="75"/>
      <c r="K152" s="59"/>
      <c r="L152" s="22"/>
      <c r="N152" s="77"/>
      <c r="P152" s="22"/>
      <c r="Q152" s="75"/>
      <c r="R152" s="78"/>
      <c r="S152" s="59"/>
      <c r="T152" s="59"/>
      <c r="U152" s="59"/>
    </row>
    <row r="153" spans="4:21" x14ac:dyDescent="0.45">
      <c r="D153" s="22"/>
      <c r="E153" s="75"/>
      <c r="F153" s="59"/>
      <c r="G153" s="59"/>
      <c r="I153" s="75"/>
      <c r="K153" s="59"/>
      <c r="L153" s="22"/>
      <c r="N153" s="77"/>
      <c r="P153" s="22"/>
      <c r="Q153" s="75"/>
      <c r="R153" s="78"/>
      <c r="S153" s="59"/>
      <c r="T153" s="59"/>
      <c r="U153" s="59"/>
    </row>
    <row r="154" spans="4:21" x14ac:dyDescent="0.45">
      <c r="D154" s="22"/>
      <c r="E154" s="75"/>
      <c r="F154" s="59"/>
      <c r="G154" s="59"/>
      <c r="I154" s="75"/>
      <c r="K154" s="59"/>
      <c r="L154" s="22"/>
      <c r="N154" s="77"/>
      <c r="P154" s="22"/>
      <c r="Q154" s="75"/>
      <c r="R154" s="78"/>
      <c r="S154" s="59"/>
      <c r="T154" s="59"/>
      <c r="U154" s="59"/>
    </row>
    <row r="155" spans="4:21" x14ac:dyDescent="0.45">
      <c r="D155" s="22"/>
      <c r="E155" s="75"/>
      <c r="F155" s="59"/>
      <c r="G155" s="59"/>
      <c r="I155" s="75"/>
      <c r="K155" s="59"/>
      <c r="L155" s="22"/>
      <c r="N155" s="77"/>
      <c r="P155" s="22"/>
      <c r="Q155" s="75"/>
      <c r="R155" s="78"/>
      <c r="S155" s="59"/>
      <c r="T155" s="59"/>
      <c r="U155" s="59"/>
    </row>
    <row r="156" spans="4:21" x14ac:dyDescent="0.45">
      <c r="D156" s="22"/>
      <c r="E156" s="75"/>
      <c r="F156" s="59"/>
      <c r="G156" s="59"/>
      <c r="I156" s="75"/>
      <c r="K156" s="59"/>
      <c r="L156" s="22"/>
      <c r="N156" s="77"/>
      <c r="P156" s="22"/>
      <c r="Q156" s="75"/>
      <c r="R156" s="78"/>
      <c r="S156" s="59"/>
      <c r="T156" s="59"/>
      <c r="U156" s="59"/>
    </row>
    <row r="157" spans="4:21" x14ac:dyDescent="0.45">
      <c r="D157" s="22"/>
      <c r="E157" s="75"/>
      <c r="F157" s="59"/>
      <c r="G157" s="59"/>
      <c r="I157" s="75"/>
      <c r="K157" s="59"/>
      <c r="L157" s="22"/>
      <c r="N157" s="77"/>
      <c r="P157" s="22"/>
      <c r="Q157" s="75"/>
      <c r="R157" s="78"/>
      <c r="S157" s="59"/>
      <c r="T157" s="59"/>
      <c r="U157" s="59"/>
    </row>
    <row r="158" spans="4:21" x14ac:dyDescent="0.45">
      <c r="D158" s="22"/>
      <c r="E158" s="75"/>
      <c r="F158" s="59"/>
      <c r="G158" s="59"/>
      <c r="I158" s="75"/>
      <c r="K158" s="59"/>
      <c r="L158" s="22"/>
      <c r="N158" s="77"/>
      <c r="P158" s="22"/>
      <c r="Q158" s="75"/>
      <c r="R158" s="78"/>
      <c r="S158" s="59"/>
      <c r="T158" s="59"/>
      <c r="U158" s="59"/>
    </row>
    <row r="159" spans="4:21" x14ac:dyDescent="0.45">
      <c r="D159" s="22"/>
      <c r="E159" s="75"/>
      <c r="F159" s="59"/>
      <c r="G159" s="59"/>
      <c r="I159" s="75"/>
      <c r="K159" s="59"/>
      <c r="L159" s="22"/>
      <c r="N159" s="77"/>
      <c r="P159" s="22"/>
      <c r="Q159" s="75"/>
      <c r="R159" s="78"/>
      <c r="S159" s="59"/>
      <c r="T159" s="59"/>
      <c r="U159" s="59"/>
    </row>
    <row r="160" spans="4:21" x14ac:dyDescent="0.45">
      <c r="D160" s="22"/>
      <c r="E160" s="75"/>
      <c r="F160" s="59"/>
      <c r="G160" s="59"/>
      <c r="I160" s="75"/>
      <c r="K160" s="59"/>
      <c r="L160" s="22"/>
      <c r="N160" s="77"/>
      <c r="P160" s="22"/>
      <c r="Q160" s="75"/>
      <c r="R160" s="78"/>
      <c r="S160" s="59"/>
      <c r="T160" s="59"/>
      <c r="U160" s="59"/>
    </row>
    <row r="161" spans="4:21" x14ac:dyDescent="0.45">
      <c r="D161" s="22"/>
      <c r="E161" s="75"/>
      <c r="F161" s="59"/>
      <c r="G161" s="59"/>
      <c r="I161" s="75"/>
      <c r="K161" s="59"/>
      <c r="L161" s="22"/>
      <c r="N161" s="77"/>
      <c r="P161" s="22"/>
      <c r="Q161" s="75"/>
      <c r="R161" s="78"/>
      <c r="S161" s="59"/>
      <c r="T161" s="59"/>
      <c r="U161" s="59"/>
    </row>
    <row r="162" spans="4:21" x14ac:dyDescent="0.45">
      <c r="D162" s="22"/>
      <c r="E162" s="75"/>
      <c r="F162" s="59"/>
      <c r="G162" s="59"/>
      <c r="I162" s="75"/>
      <c r="K162" s="59"/>
      <c r="L162" s="22"/>
      <c r="N162" s="77"/>
      <c r="P162" s="22"/>
      <c r="Q162" s="75"/>
      <c r="R162" s="78"/>
      <c r="S162" s="59"/>
      <c r="T162" s="59"/>
      <c r="U162" s="59"/>
    </row>
    <row r="163" spans="4:21" x14ac:dyDescent="0.45">
      <c r="D163" s="22"/>
      <c r="E163" s="75"/>
      <c r="F163" s="59"/>
      <c r="G163" s="59"/>
      <c r="I163" s="75"/>
      <c r="K163" s="59"/>
      <c r="L163" s="22"/>
      <c r="N163" s="77"/>
      <c r="P163" s="22"/>
      <c r="Q163" s="75"/>
      <c r="R163" s="78"/>
      <c r="S163" s="59"/>
      <c r="T163" s="59"/>
      <c r="U163" s="59"/>
    </row>
    <row r="164" spans="4:21" x14ac:dyDescent="0.45">
      <c r="D164" s="22"/>
      <c r="E164" s="75"/>
      <c r="F164" s="59"/>
      <c r="G164" s="59"/>
      <c r="I164" s="75"/>
      <c r="K164" s="59"/>
      <c r="L164" s="22"/>
      <c r="N164" s="77"/>
      <c r="P164" s="22"/>
      <c r="Q164" s="75"/>
      <c r="R164" s="78"/>
      <c r="S164" s="59"/>
      <c r="T164" s="59"/>
      <c r="U164" s="59"/>
    </row>
    <row r="165" spans="4:21" x14ac:dyDescent="0.45">
      <c r="D165" s="22"/>
      <c r="E165" s="75"/>
      <c r="F165" s="59"/>
      <c r="G165" s="59"/>
      <c r="I165" s="75"/>
      <c r="K165" s="59"/>
      <c r="L165" s="22"/>
      <c r="N165" s="77"/>
      <c r="P165" s="22"/>
      <c r="Q165" s="75"/>
      <c r="R165" s="78"/>
      <c r="S165" s="59"/>
      <c r="T165" s="59"/>
      <c r="U165" s="59"/>
    </row>
    <row r="166" spans="4:21" x14ac:dyDescent="0.45">
      <c r="D166" s="22"/>
      <c r="E166" s="75"/>
      <c r="F166" s="59"/>
      <c r="G166" s="59"/>
      <c r="I166" s="75"/>
      <c r="K166" s="59"/>
      <c r="L166" s="22"/>
      <c r="N166" s="77"/>
      <c r="P166" s="22"/>
      <c r="Q166" s="75"/>
      <c r="R166" s="78"/>
      <c r="S166" s="59"/>
      <c r="T166" s="59"/>
      <c r="U166" s="59"/>
    </row>
    <row r="167" spans="4:21" x14ac:dyDescent="0.45">
      <c r="D167" s="22"/>
      <c r="E167" s="75"/>
      <c r="F167" s="59"/>
      <c r="G167" s="59"/>
      <c r="I167" s="75"/>
      <c r="K167" s="59"/>
      <c r="L167" s="22"/>
      <c r="N167" s="77"/>
      <c r="P167" s="22"/>
      <c r="Q167" s="75"/>
      <c r="R167" s="78"/>
      <c r="S167" s="59"/>
      <c r="T167" s="59"/>
      <c r="U167" s="59"/>
    </row>
    <row r="168" spans="4:21" x14ac:dyDescent="0.45">
      <c r="D168" s="22"/>
      <c r="E168" s="75"/>
      <c r="F168" s="59"/>
      <c r="G168" s="59"/>
      <c r="I168" s="75"/>
      <c r="K168" s="59"/>
      <c r="L168" s="22"/>
      <c r="N168" s="77"/>
      <c r="P168" s="22"/>
      <c r="Q168" s="75"/>
      <c r="R168" s="78"/>
      <c r="S168" s="59"/>
      <c r="T168" s="59"/>
      <c r="U168" s="59"/>
    </row>
    <row r="169" spans="4:21" x14ac:dyDescent="0.45">
      <c r="D169" s="22"/>
      <c r="E169" s="75"/>
      <c r="F169" s="59"/>
      <c r="G169" s="59"/>
      <c r="I169" s="75"/>
      <c r="K169" s="59"/>
      <c r="L169" s="22"/>
      <c r="N169" s="77"/>
      <c r="P169" s="22"/>
      <c r="Q169" s="75"/>
      <c r="R169" s="78"/>
      <c r="S169" s="59"/>
      <c r="T169" s="59"/>
      <c r="U169" s="59"/>
    </row>
    <row r="170" spans="4:21" x14ac:dyDescent="0.45">
      <c r="D170" s="22"/>
      <c r="E170" s="75"/>
      <c r="F170" s="59"/>
      <c r="G170" s="59"/>
      <c r="I170" s="75"/>
      <c r="K170" s="59"/>
      <c r="L170" s="22"/>
      <c r="N170" s="77"/>
      <c r="P170" s="22"/>
      <c r="Q170" s="75"/>
      <c r="R170" s="78"/>
      <c r="S170" s="59"/>
      <c r="T170" s="59"/>
      <c r="U170" s="59"/>
    </row>
    <row r="171" spans="4:21" x14ac:dyDescent="0.45">
      <c r="D171" s="22"/>
      <c r="E171" s="75"/>
      <c r="F171" s="59"/>
      <c r="G171" s="59"/>
      <c r="I171" s="75"/>
      <c r="K171" s="59"/>
      <c r="L171" s="22"/>
      <c r="N171" s="77"/>
      <c r="P171" s="22"/>
      <c r="Q171" s="75"/>
      <c r="R171" s="78"/>
      <c r="S171" s="59"/>
      <c r="T171" s="59"/>
      <c r="U171" s="59"/>
    </row>
    <row r="172" spans="4:21" x14ac:dyDescent="0.45">
      <c r="D172" s="22"/>
      <c r="E172" s="75"/>
      <c r="F172" s="59"/>
      <c r="G172" s="59"/>
      <c r="I172" s="75"/>
      <c r="K172" s="59"/>
      <c r="L172" s="22"/>
      <c r="N172" s="77"/>
      <c r="P172" s="22"/>
      <c r="Q172" s="75"/>
      <c r="R172" s="78"/>
      <c r="S172" s="59"/>
      <c r="T172" s="59"/>
      <c r="U172" s="59"/>
    </row>
    <row r="173" spans="4:21" x14ac:dyDescent="0.45">
      <c r="D173" s="22"/>
      <c r="E173" s="75"/>
      <c r="F173" s="59"/>
      <c r="G173" s="59"/>
      <c r="I173" s="75"/>
      <c r="K173" s="59"/>
      <c r="L173" s="22"/>
      <c r="N173" s="77"/>
      <c r="P173" s="22"/>
      <c r="Q173" s="75"/>
      <c r="R173" s="78"/>
      <c r="S173" s="59"/>
      <c r="T173" s="59"/>
      <c r="U173" s="59"/>
    </row>
    <row r="174" spans="4:21" x14ac:dyDescent="0.45">
      <c r="D174" s="22"/>
      <c r="E174" s="75"/>
      <c r="F174" s="59"/>
      <c r="G174" s="59"/>
      <c r="I174" s="75"/>
      <c r="K174" s="59"/>
      <c r="L174" s="22"/>
      <c r="N174" s="77"/>
      <c r="P174" s="22"/>
      <c r="Q174" s="75"/>
      <c r="R174" s="78"/>
      <c r="S174" s="59"/>
      <c r="T174" s="59"/>
      <c r="U174" s="59"/>
    </row>
    <row r="175" spans="4:21" x14ac:dyDescent="0.45">
      <c r="D175" s="22"/>
      <c r="E175" s="75"/>
      <c r="F175" s="59"/>
      <c r="G175" s="59"/>
      <c r="I175" s="75"/>
      <c r="K175" s="59"/>
      <c r="L175" s="22"/>
      <c r="N175" s="77"/>
      <c r="P175" s="22"/>
      <c r="Q175" s="75"/>
      <c r="R175" s="78"/>
      <c r="S175" s="59"/>
      <c r="T175" s="59"/>
      <c r="U175" s="59"/>
    </row>
    <row r="176" spans="4:21" x14ac:dyDescent="0.45">
      <c r="D176" s="22"/>
      <c r="E176" s="75"/>
      <c r="F176" s="59"/>
      <c r="G176" s="59"/>
      <c r="I176" s="75"/>
      <c r="K176" s="59"/>
      <c r="L176" s="22"/>
      <c r="N176" s="77"/>
      <c r="P176" s="22"/>
      <c r="Q176" s="75"/>
      <c r="R176" s="78"/>
      <c r="S176" s="59"/>
      <c r="T176" s="59"/>
      <c r="U176" s="59"/>
    </row>
    <row r="177" spans="4:21" x14ac:dyDescent="0.45">
      <c r="D177" s="22"/>
      <c r="E177" s="75"/>
      <c r="F177" s="59"/>
      <c r="G177" s="59"/>
      <c r="I177" s="75"/>
      <c r="K177" s="59"/>
      <c r="L177" s="22"/>
      <c r="N177" s="77"/>
      <c r="P177" s="22"/>
      <c r="Q177" s="75"/>
      <c r="R177" s="78"/>
      <c r="S177" s="59"/>
      <c r="T177" s="59"/>
      <c r="U177" s="59"/>
    </row>
    <row r="178" spans="4:21" x14ac:dyDescent="0.45">
      <c r="D178" s="22"/>
      <c r="E178" s="75"/>
      <c r="F178" s="59"/>
      <c r="G178" s="59"/>
      <c r="I178" s="75"/>
      <c r="K178" s="59"/>
      <c r="L178" s="22"/>
      <c r="N178" s="77"/>
      <c r="P178" s="22"/>
      <c r="Q178" s="75"/>
      <c r="R178" s="78"/>
      <c r="S178" s="59"/>
      <c r="T178" s="59"/>
      <c r="U178" s="59"/>
    </row>
    <row r="179" spans="4:21" x14ac:dyDescent="0.45">
      <c r="D179" s="22"/>
      <c r="E179" s="75"/>
      <c r="F179" s="59"/>
      <c r="G179" s="59"/>
      <c r="I179" s="75"/>
      <c r="K179" s="59"/>
      <c r="L179" s="22"/>
      <c r="N179" s="77"/>
      <c r="P179" s="22"/>
      <c r="Q179" s="75"/>
      <c r="R179" s="78"/>
      <c r="S179" s="59"/>
      <c r="T179" s="59"/>
      <c r="U179" s="59"/>
    </row>
    <row r="180" spans="4:21" x14ac:dyDescent="0.45">
      <c r="D180" s="22"/>
      <c r="E180" s="75"/>
      <c r="F180" s="59"/>
      <c r="G180" s="59"/>
      <c r="I180" s="75"/>
      <c r="K180" s="59"/>
      <c r="L180" s="22"/>
      <c r="N180" s="77"/>
      <c r="P180" s="22"/>
      <c r="Q180" s="75"/>
      <c r="R180" s="78"/>
      <c r="S180" s="59"/>
      <c r="T180" s="59"/>
      <c r="U180" s="59"/>
    </row>
    <row r="181" spans="4:21" x14ac:dyDescent="0.45">
      <c r="D181" s="22"/>
      <c r="E181" s="75"/>
      <c r="F181" s="59"/>
      <c r="G181" s="59"/>
      <c r="I181" s="75"/>
      <c r="K181" s="59"/>
      <c r="L181" s="22"/>
      <c r="N181" s="77"/>
      <c r="P181" s="22"/>
      <c r="Q181" s="75"/>
      <c r="R181" s="78"/>
      <c r="S181" s="59"/>
      <c r="T181" s="59"/>
      <c r="U181" s="59"/>
    </row>
    <row r="182" spans="4:21" x14ac:dyDescent="0.45">
      <c r="D182" s="22"/>
      <c r="E182" s="75"/>
      <c r="F182" s="59"/>
      <c r="G182" s="59"/>
      <c r="I182" s="75"/>
      <c r="K182" s="59"/>
      <c r="L182" s="22"/>
      <c r="N182" s="77"/>
      <c r="P182" s="22"/>
      <c r="Q182" s="75"/>
      <c r="R182" s="78"/>
      <c r="S182" s="59"/>
      <c r="T182" s="59"/>
      <c r="U182" s="59"/>
    </row>
    <row r="183" spans="4:21" x14ac:dyDescent="0.45">
      <c r="D183" s="22"/>
      <c r="E183" s="75"/>
      <c r="F183" s="59"/>
      <c r="G183" s="59"/>
      <c r="I183" s="75"/>
      <c r="K183" s="59"/>
      <c r="L183" s="22"/>
      <c r="N183" s="77"/>
      <c r="P183" s="22"/>
      <c r="Q183" s="75"/>
      <c r="R183" s="78"/>
      <c r="S183" s="59"/>
      <c r="T183" s="59"/>
      <c r="U183" s="59"/>
    </row>
    <row r="184" spans="4:21" x14ac:dyDescent="0.45">
      <c r="D184" s="22"/>
      <c r="E184" s="75"/>
      <c r="F184" s="59"/>
      <c r="G184" s="59"/>
      <c r="I184" s="75"/>
      <c r="K184" s="59"/>
      <c r="L184" s="22"/>
      <c r="N184" s="77"/>
      <c r="P184" s="22"/>
      <c r="Q184" s="75"/>
      <c r="R184" s="78"/>
      <c r="S184" s="59"/>
      <c r="T184" s="59"/>
      <c r="U184" s="59"/>
    </row>
    <row r="185" spans="4:21" x14ac:dyDescent="0.45">
      <c r="D185" s="22"/>
      <c r="E185" s="75"/>
      <c r="F185" s="59"/>
      <c r="G185" s="59"/>
      <c r="I185" s="75"/>
      <c r="K185" s="59"/>
      <c r="L185" s="22"/>
      <c r="N185" s="77"/>
      <c r="P185" s="22"/>
      <c r="Q185" s="75"/>
      <c r="R185" s="78"/>
      <c r="S185" s="59"/>
      <c r="T185" s="59"/>
      <c r="U185" s="59"/>
    </row>
    <row r="186" spans="4:21" x14ac:dyDescent="0.45">
      <c r="D186" s="22"/>
      <c r="E186" s="75"/>
      <c r="F186" s="59"/>
      <c r="G186" s="59"/>
      <c r="I186" s="75"/>
      <c r="K186" s="59"/>
      <c r="L186" s="22"/>
      <c r="N186" s="77"/>
      <c r="P186" s="22"/>
      <c r="Q186" s="75"/>
      <c r="R186" s="78"/>
      <c r="S186" s="59"/>
      <c r="T186" s="59"/>
      <c r="U186" s="59"/>
    </row>
    <row r="187" spans="4:21" x14ac:dyDescent="0.45">
      <c r="D187" s="22"/>
      <c r="E187" s="75"/>
      <c r="F187" s="59"/>
      <c r="G187" s="59"/>
      <c r="I187" s="75"/>
      <c r="K187" s="59"/>
      <c r="L187" s="22"/>
      <c r="N187" s="77"/>
      <c r="P187" s="22"/>
      <c r="Q187" s="75"/>
      <c r="R187" s="78"/>
      <c r="S187" s="59"/>
      <c r="T187" s="59"/>
      <c r="U187" s="59"/>
    </row>
    <row r="188" spans="4:21" x14ac:dyDescent="0.45">
      <c r="D188" s="22"/>
      <c r="E188" s="75"/>
      <c r="F188" s="59"/>
      <c r="G188" s="59"/>
      <c r="I188" s="75"/>
      <c r="K188" s="59"/>
      <c r="L188" s="22"/>
      <c r="N188" s="77"/>
      <c r="P188" s="22"/>
      <c r="Q188" s="75"/>
      <c r="R188" s="78"/>
      <c r="S188" s="59"/>
      <c r="T188" s="59"/>
      <c r="U188" s="59"/>
    </row>
    <row r="189" spans="4:21" x14ac:dyDescent="0.45">
      <c r="D189" s="22"/>
      <c r="E189" s="75"/>
      <c r="F189" s="59"/>
      <c r="G189" s="59"/>
      <c r="I189" s="75"/>
      <c r="K189" s="59"/>
      <c r="L189" s="22"/>
      <c r="N189" s="77"/>
      <c r="P189" s="22"/>
      <c r="Q189" s="75"/>
      <c r="R189" s="78"/>
      <c r="S189" s="59"/>
      <c r="T189" s="59"/>
      <c r="U189" s="59"/>
    </row>
    <row r="190" spans="4:21" x14ac:dyDescent="0.45">
      <c r="D190" s="22"/>
      <c r="E190" s="75"/>
      <c r="F190" s="59"/>
      <c r="G190" s="59"/>
      <c r="I190" s="75"/>
      <c r="K190" s="59"/>
      <c r="L190" s="22"/>
      <c r="N190" s="77"/>
      <c r="P190" s="22"/>
      <c r="Q190" s="75"/>
      <c r="R190" s="78"/>
      <c r="S190" s="59"/>
      <c r="T190" s="59"/>
      <c r="U190" s="59"/>
    </row>
    <row r="191" spans="4:21" x14ac:dyDescent="0.45">
      <c r="D191" s="22"/>
      <c r="E191" s="75"/>
      <c r="F191" s="59"/>
      <c r="G191" s="59"/>
      <c r="I191" s="75"/>
      <c r="K191" s="59"/>
      <c r="L191" s="22"/>
      <c r="N191" s="77"/>
      <c r="P191" s="22"/>
      <c r="Q191" s="75"/>
      <c r="R191" s="78"/>
      <c r="S191" s="59"/>
      <c r="T191" s="59"/>
      <c r="U191" s="59"/>
    </row>
    <row r="192" spans="4:21" x14ac:dyDescent="0.45">
      <c r="D192" s="22"/>
      <c r="E192" s="75"/>
      <c r="F192" s="59"/>
      <c r="G192" s="59"/>
      <c r="I192" s="75"/>
      <c r="K192" s="59"/>
      <c r="L192" s="22"/>
      <c r="N192" s="77"/>
      <c r="P192" s="22"/>
      <c r="Q192" s="75"/>
      <c r="R192" s="78"/>
      <c r="S192" s="59"/>
      <c r="T192" s="59"/>
      <c r="U192" s="59"/>
    </row>
    <row r="193" spans="4:21" x14ac:dyDescent="0.45">
      <c r="D193" s="22"/>
      <c r="E193" s="75"/>
      <c r="F193" s="59"/>
      <c r="G193" s="59"/>
      <c r="I193" s="75"/>
      <c r="K193" s="59"/>
      <c r="L193" s="22"/>
      <c r="N193" s="77"/>
      <c r="P193" s="22"/>
      <c r="Q193" s="75"/>
      <c r="R193" s="78"/>
      <c r="S193" s="59"/>
      <c r="T193" s="59"/>
      <c r="U193" s="59"/>
    </row>
    <row r="194" spans="4:21" x14ac:dyDescent="0.45">
      <c r="D194" s="22"/>
      <c r="E194" s="75"/>
      <c r="F194" s="59"/>
      <c r="G194" s="59"/>
      <c r="I194" s="75"/>
      <c r="K194" s="59"/>
      <c r="L194" s="22"/>
      <c r="N194" s="77"/>
      <c r="P194" s="22"/>
      <c r="Q194" s="75"/>
      <c r="R194" s="78"/>
      <c r="S194" s="59"/>
      <c r="T194" s="59"/>
      <c r="U194" s="59"/>
    </row>
    <row r="195" spans="4:21" x14ac:dyDescent="0.45">
      <c r="D195" s="22"/>
      <c r="E195" s="75"/>
      <c r="F195" s="59"/>
      <c r="G195" s="59"/>
      <c r="I195" s="75"/>
      <c r="K195" s="59"/>
      <c r="L195" s="22"/>
      <c r="N195" s="77"/>
      <c r="P195" s="22"/>
      <c r="Q195" s="75"/>
      <c r="R195" s="78"/>
      <c r="S195" s="59"/>
      <c r="T195" s="59"/>
      <c r="U195" s="59"/>
    </row>
    <row r="196" spans="4:21" x14ac:dyDescent="0.45">
      <c r="D196" s="22"/>
      <c r="E196" s="75"/>
      <c r="F196" s="59"/>
      <c r="G196" s="59"/>
      <c r="I196" s="75"/>
      <c r="K196" s="59"/>
      <c r="L196" s="22"/>
      <c r="N196" s="77"/>
      <c r="P196" s="22"/>
      <c r="Q196" s="75"/>
      <c r="R196" s="78"/>
      <c r="S196" s="59"/>
      <c r="T196" s="59"/>
      <c r="U196" s="59"/>
    </row>
    <row r="197" spans="4:21" x14ac:dyDescent="0.45">
      <c r="D197" s="22"/>
      <c r="E197" s="75"/>
      <c r="F197" s="59"/>
      <c r="G197" s="59"/>
      <c r="I197" s="75"/>
      <c r="K197" s="59"/>
      <c r="L197" s="22"/>
      <c r="N197" s="77"/>
      <c r="P197" s="22"/>
      <c r="Q197" s="75"/>
      <c r="R197" s="78"/>
      <c r="S197" s="59"/>
      <c r="T197" s="59"/>
      <c r="U197" s="59"/>
    </row>
    <row r="198" spans="4:21" x14ac:dyDescent="0.45">
      <c r="D198" s="22"/>
      <c r="E198" s="75"/>
      <c r="F198" s="59"/>
      <c r="G198" s="59"/>
      <c r="I198" s="75"/>
      <c r="K198" s="59"/>
      <c r="L198" s="22"/>
      <c r="N198" s="77"/>
      <c r="P198" s="22"/>
      <c r="Q198" s="75"/>
      <c r="R198" s="78"/>
      <c r="S198" s="59"/>
      <c r="T198" s="59"/>
      <c r="U198" s="59"/>
    </row>
    <row r="199" spans="4:21" x14ac:dyDescent="0.45">
      <c r="D199" s="22"/>
      <c r="E199" s="75"/>
      <c r="F199" s="59"/>
      <c r="G199" s="59"/>
      <c r="I199" s="75"/>
      <c r="K199" s="59"/>
      <c r="L199" s="22"/>
      <c r="N199" s="77"/>
      <c r="P199" s="22"/>
      <c r="Q199" s="75"/>
      <c r="R199" s="78"/>
      <c r="S199" s="59"/>
      <c r="T199" s="59"/>
      <c r="U199" s="59"/>
    </row>
    <row r="200" spans="4:21" x14ac:dyDescent="0.45">
      <c r="D200" s="22"/>
      <c r="E200" s="75"/>
      <c r="F200" s="59"/>
      <c r="G200" s="59"/>
      <c r="I200" s="75"/>
      <c r="K200" s="59"/>
      <c r="L200" s="22"/>
      <c r="N200" s="77"/>
      <c r="P200" s="22"/>
      <c r="Q200" s="75"/>
      <c r="R200" s="78"/>
      <c r="S200" s="59"/>
      <c r="T200" s="59"/>
      <c r="U200" s="59"/>
    </row>
    <row r="201" spans="4:21" x14ac:dyDescent="0.45">
      <c r="D201" s="22"/>
      <c r="E201" s="75"/>
      <c r="F201" s="59"/>
      <c r="G201" s="59"/>
      <c r="I201" s="75"/>
      <c r="K201" s="59"/>
      <c r="L201" s="22"/>
      <c r="N201" s="77"/>
      <c r="P201" s="22"/>
      <c r="Q201" s="75"/>
      <c r="R201" s="78"/>
      <c r="S201" s="59"/>
      <c r="T201" s="59"/>
      <c r="U201" s="59"/>
    </row>
    <row r="202" spans="4:21" x14ac:dyDescent="0.45">
      <c r="D202" s="22"/>
      <c r="E202" s="75"/>
      <c r="F202" s="59"/>
      <c r="G202" s="59"/>
      <c r="I202" s="75"/>
      <c r="K202" s="59"/>
      <c r="L202" s="22"/>
      <c r="N202" s="77"/>
      <c r="P202" s="22"/>
      <c r="Q202" s="75"/>
      <c r="R202" s="78"/>
      <c r="S202" s="59"/>
      <c r="T202" s="59"/>
      <c r="U202" s="59"/>
    </row>
    <row r="203" spans="4:21" x14ac:dyDescent="0.45">
      <c r="D203" s="22"/>
      <c r="E203" s="75"/>
      <c r="F203" s="59"/>
      <c r="G203" s="59"/>
      <c r="I203" s="75"/>
      <c r="K203" s="59"/>
      <c r="L203" s="22"/>
      <c r="N203" s="77"/>
      <c r="P203" s="22"/>
      <c r="Q203" s="75"/>
      <c r="R203" s="78"/>
      <c r="S203" s="59"/>
      <c r="T203" s="59"/>
      <c r="U203" s="59"/>
    </row>
    <row r="204" spans="4:21" x14ac:dyDescent="0.45">
      <c r="D204" s="22"/>
      <c r="E204" s="75"/>
      <c r="F204" s="59"/>
      <c r="G204" s="59"/>
      <c r="I204" s="75"/>
      <c r="K204" s="59"/>
      <c r="L204" s="22"/>
      <c r="N204" s="77"/>
      <c r="P204" s="22"/>
      <c r="Q204" s="75"/>
      <c r="R204" s="78"/>
      <c r="S204" s="59"/>
      <c r="T204" s="59"/>
      <c r="U204" s="59"/>
    </row>
    <row r="205" spans="4:21" x14ac:dyDescent="0.45">
      <c r="D205" s="22"/>
      <c r="E205" s="75"/>
      <c r="F205" s="59"/>
      <c r="G205" s="59"/>
      <c r="I205" s="75"/>
      <c r="K205" s="59"/>
      <c r="L205" s="22"/>
      <c r="N205" s="77"/>
      <c r="P205" s="22"/>
      <c r="Q205" s="75"/>
      <c r="R205" s="78"/>
      <c r="S205" s="59"/>
      <c r="T205" s="59"/>
      <c r="U205" s="59"/>
    </row>
    <row r="206" spans="4:21" x14ac:dyDescent="0.45">
      <c r="D206" s="22"/>
      <c r="E206" s="75"/>
      <c r="F206" s="59"/>
      <c r="G206" s="59"/>
      <c r="I206" s="75"/>
      <c r="K206" s="59"/>
      <c r="L206" s="22"/>
      <c r="N206" s="77"/>
      <c r="P206" s="22"/>
      <c r="Q206" s="75"/>
      <c r="R206" s="78"/>
      <c r="S206" s="59"/>
      <c r="T206" s="59"/>
      <c r="U206" s="59"/>
    </row>
    <row r="207" spans="4:21" x14ac:dyDescent="0.45">
      <c r="D207" s="22"/>
      <c r="E207" s="75"/>
      <c r="F207" s="59"/>
      <c r="G207" s="59"/>
      <c r="I207" s="75"/>
      <c r="K207" s="59"/>
      <c r="L207" s="22"/>
      <c r="N207" s="77"/>
      <c r="P207" s="22"/>
      <c r="Q207" s="75"/>
      <c r="R207" s="78"/>
      <c r="S207" s="59"/>
      <c r="T207" s="59"/>
      <c r="U207" s="59"/>
    </row>
    <row r="208" spans="4:21" x14ac:dyDescent="0.45">
      <c r="D208" s="22"/>
      <c r="E208" s="75"/>
      <c r="F208" s="59"/>
      <c r="G208" s="59"/>
      <c r="I208" s="75"/>
      <c r="K208" s="59"/>
      <c r="L208" s="22"/>
      <c r="N208" s="77"/>
      <c r="P208" s="22"/>
      <c r="Q208" s="75"/>
      <c r="R208" s="78"/>
      <c r="S208" s="59"/>
      <c r="T208" s="59"/>
      <c r="U208" s="59"/>
    </row>
    <row r="209" spans="4:21" x14ac:dyDescent="0.45">
      <c r="D209" s="22"/>
      <c r="E209" s="75"/>
      <c r="F209" s="59"/>
      <c r="G209" s="59"/>
      <c r="I209" s="75"/>
      <c r="K209" s="59"/>
      <c r="L209" s="22"/>
      <c r="N209" s="77"/>
      <c r="P209" s="22"/>
      <c r="Q209" s="75"/>
      <c r="R209" s="78"/>
      <c r="S209" s="59"/>
      <c r="T209" s="59"/>
      <c r="U209" s="59"/>
    </row>
    <row r="210" spans="4:21" x14ac:dyDescent="0.45">
      <c r="D210" s="22"/>
      <c r="E210" s="75"/>
      <c r="F210" s="59"/>
      <c r="G210" s="59"/>
      <c r="I210" s="75"/>
      <c r="K210" s="59"/>
      <c r="L210" s="22"/>
      <c r="N210" s="77"/>
      <c r="P210" s="22"/>
      <c r="Q210" s="75"/>
      <c r="R210" s="78"/>
      <c r="S210" s="59"/>
      <c r="T210" s="59"/>
      <c r="U210" s="59"/>
    </row>
    <row r="211" spans="4:21" x14ac:dyDescent="0.45">
      <c r="D211" s="22"/>
      <c r="E211" s="75"/>
      <c r="F211" s="59"/>
      <c r="G211" s="59"/>
      <c r="I211" s="75"/>
      <c r="K211" s="59"/>
      <c r="L211" s="22"/>
      <c r="N211" s="77"/>
      <c r="P211" s="22"/>
      <c r="Q211" s="75"/>
      <c r="R211" s="78"/>
      <c r="S211" s="59"/>
      <c r="T211" s="59"/>
      <c r="U211" s="59"/>
    </row>
    <row r="212" spans="4:21" x14ac:dyDescent="0.45">
      <c r="D212" s="22"/>
      <c r="E212" s="75"/>
      <c r="F212" s="59"/>
      <c r="G212" s="59"/>
      <c r="I212" s="75"/>
      <c r="K212" s="59"/>
      <c r="L212" s="22"/>
      <c r="N212" s="77"/>
      <c r="P212" s="22"/>
      <c r="Q212" s="75"/>
      <c r="R212" s="78"/>
      <c r="S212" s="59"/>
      <c r="T212" s="59"/>
      <c r="U212" s="59"/>
    </row>
    <row r="213" spans="4:21" x14ac:dyDescent="0.45">
      <c r="D213" s="22"/>
      <c r="E213" s="75"/>
      <c r="F213" s="59"/>
      <c r="G213" s="59"/>
      <c r="I213" s="75"/>
      <c r="K213" s="59"/>
      <c r="L213" s="22"/>
      <c r="N213" s="77"/>
      <c r="P213" s="22"/>
      <c r="Q213" s="75"/>
      <c r="R213" s="78"/>
      <c r="S213" s="59"/>
      <c r="T213" s="59"/>
      <c r="U213" s="59"/>
    </row>
    <row r="214" spans="4:21" x14ac:dyDescent="0.45">
      <c r="D214" s="22"/>
      <c r="E214" s="75"/>
      <c r="F214" s="59"/>
      <c r="G214" s="59"/>
      <c r="I214" s="75"/>
      <c r="K214" s="59"/>
      <c r="L214" s="22"/>
      <c r="N214" s="77"/>
      <c r="P214" s="22"/>
      <c r="Q214" s="75"/>
      <c r="R214" s="78"/>
      <c r="S214" s="59"/>
      <c r="T214" s="59"/>
      <c r="U214" s="59"/>
    </row>
    <row r="215" spans="4:21" x14ac:dyDescent="0.45">
      <c r="D215" s="22"/>
      <c r="E215" s="75"/>
      <c r="F215" s="59"/>
      <c r="G215" s="59"/>
      <c r="I215" s="75"/>
      <c r="K215" s="59"/>
      <c r="L215" s="22"/>
      <c r="N215" s="77"/>
      <c r="P215" s="22"/>
      <c r="Q215" s="75"/>
      <c r="R215" s="78"/>
      <c r="S215" s="59"/>
      <c r="T215" s="59"/>
      <c r="U215" s="59"/>
    </row>
    <row r="216" spans="4:21" x14ac:dyDescent="0.45">
      <c r="D216" s="22"/>
      <c r="E216" s="75"/>
      <c r="F216" s="59"/>
      <c r="G216" s="59"/>
      <c r="I216" s="75"/>
      <c r="K216" s="59"/>
      <c r="L216" s="22"/>
      <c r="N216" s="77"/>
      <c r="P216" s="22"/>
      <c r="Q216" s="75"/>
      <c r="R216" s="78"/>
      <c r="S216" s="59"/>
      <c r="T216" s="59"/>
      <c r="U216" s="59"/>
    </row>
    <row r="217" spans="4:21" x14ac:dyDescent="0.45">
      <c r="D217" s="22"/>
      <c r="E217" s="75"/>
      <c r="F217" s="59"/>
      <c r="G217" s="59"/>
      <c r="I217" s="75"/>
      <c r="K217" s="59"/>
      <c r="L217" s="22"/>
      <c r="N217" s="77"/>
      <c r="P217" s="22"/>
      <c r="Q217" s="75"/>
      <c r="R217" s="78"/>
      <c r="S217" s="59"/>
      <c r="T217" s="59"/>
      <c r="U217" s="59"/>
    </row>
    <row r="218" spans="4:21" x14ac:dyDescent="0.45">
      <c r="D218" s="22"/>
      <c r="E218" s="75"/>
      <c r="F218" s="59"/>
      <c r="G218" s="59"/>
      <c r="I218" s="75"/>
      <c r="K218" s="59"/>
      <c r="L218" s="22"/>
      <c r="N218" s="77"/>
      <c r="P218" s="22"/>
      <c r="Q218" s="75"/>
      <c r="R218" s="78"/>
      <c r="S218" s="59"/>
      <c r="T218" s="59"/>
      <c r="U218" s="59"/>
    </row>
    <row r="219" spans="4:21" x14ac:dyDescent="0.45">
      <c r="D219" s="22"/>
      <c r="E219" s="75"/>
      <c r="F219" s="59"/>
      <c r="G219" s="59"/>
      <c r="I219" s="75"/>
      <c r="K219" s="59"/>
      <c r="L219" s="22"/>
      <c r="N219" s="77"/>
      <c r="P219" s="22"/>
      <c r="Q219" s="75"/>
      <c r="R219" s="78"/>
      <c r="S219" s="59"/>
      <c r="T219" s="59"/>
      <c r="U219" s="59"/>
    </row>
    <row r="220" spans="4:21" x14ac:dyDescent="0.45">
      <c r="D220" s="22"/>
      <c r="E220" s="75"/>
      <c r="F220" s="59"/>
      <c r="G220" s="59"/>
      <c r="I220" s="75"/>
      <c r="K220" s="59"/>
      <c r="L220" s="22"/>
      <c r="N220" s="77"/>
      <c r="P220" s="22"/>
      <c r="Q220" s="75"/>
      <c r="R220" s="78"/>
      <c r="S220" s="59"/>
      <c r="T220" s="59"/>
      <c r="U220" s="59"/>
    </row>
    <row r="221" spans="4:21" x14ac:dyDescent="0.45">
      <c r="D221" s="22"/>
      <c r="E221" s="75"/>
      <c r="F221" s="59"/>
      <c r="G221" s="59"/>
      <c r="I221" s="75"/>
      <c r="K221" s="59"/>
      <c r="L221" s="22"/>
      <c r="N221" s="77"/>
      <c r="P221" s="22"/>
      <c r="Q221" s="75"/>
      <c r="R221" s="78"/>
      <c r="S221" s="59"/>
      <c r="T221" s="59"/>
      <c r="U221" s="59"/>
    </row>
    <row r="222" spans="4:21" x14ac:dyDescent="0.45">
      <c r="D222" s="22"/>
      <c r="E222" s="75"/>
      <c r="F222" s="59"/>
      <c r="G222" s="59"/>
      <c r="I222" s="75"/>
      <c r="K222" s="59"/>
      <c r="L222" s="22"/>
      <c r="N222" s="77"/>
      <c r="P222" s="22"/>
      <c r="Q222" s="75"/>
      <c r="R222" s="78"/>
      <c r="S222" s="59"/>
      <c r="T222" s="59"/>
      <c r="U222" s="59"/>
    </row>
    <row r="223" spans="4:21" x14ac:dyDescent="0.45">
      <c r="D223" s="22"/>
      <c r="E223" s="75"/>
      <c r="F223" s="59"/>
      <c r="G223" s="59"/>
      <c r="I223" s="75"/>
      <c r="K223" s="59"/>
      <c r="L223" s="22"/>
      <c r="N223" s="77"/>
      <c r="P223" s="22"/>
      <c r="Q223" s="75"/>
      <c r="R223" s="78"/>
      <c r="S223" s="59"/>
      <c r="T223" s="59"/>
      <c r="U223" s="59"/>
    </row>
    <row r="224" spans="4:21" x14ac:dyDescent="0.45">
      <c r="D224" s="22"/>
      <c r="E224" s="75"/>
      <c r="F224" s="59"/>
      <c r="G224" s="59"/>
      <c r="I224" s="75"/>
      <c r="K224" s="59"/>
      <c r="L224" s="22"/>
      <c r="N224" s="77"/>
      <c r="P224" s="22"/>
      <c r="Q224" s="75"/>
      <c r="R224" s="78"/>
      <c r="S224" s="59"/>
      <c r="T224" s="59"/>
      <c r="U224" s="59"/>
    </row>
    <row r="225" spans="4:21" x14ac:dyDescent="0.45">
      <c r="D225" s="22"/>
      <c r="E225" s="75"/>
      <c r="F225" s="59"/>
      <c r="G225" s="59"/>
      <c r="I225" s="75"/>
      <c r="K225" s="59"/>
      <c r="L225" s="22"/>
      <c r="N225" s="77"/>
      <c r="P225" s="22"/>
      <c r="Q225" s="75"/>
      <c r="R225" s="78"/>
      <c r="S225" s="59"/>
      <c r="T225" s="59"/>
      <c r="U225" s="59"/>
    </row>
    <row r="226" spans="4:21" x14ac:dyDescent="0.45">
      <c r="D226" s="22"/>
      <c r="E226" s="75"/>
      <c r="F226" s="59"/>
      <c r="G226" s="59"/>
      <c r="I226" s="75"/>
      <c r="K226" s="59"/>
      <c r="L226" s="22"/>
      <c r="N226" s="77"/>
      <c r="P226" s="22"/>
      <c r="Q226" s="75"/>
      <c r="R226" s="78"/>
      <c r="S226" s="59"/>
      <c r="T226" s="59"/>
      <c r="U226" s="59"/>
    </row>
    <row r="227" spans="4:21" x14ac:dyDescent="0.45">
      <c r="D227" s="22"/>
      <c r="E227" s="75"/>
      <c r="F227" s="59"/>
      <c r="G227" s="59"/>
      <c r="I227" s="75"/>
      <c r="K227" s="59"/>
      <c r="L227" s="22"/>
      <c r="N227" s="77"/>
      <c r="P227" s="22"/>
      <c r="Q227" s="75"/>
      <c r="R227" s="78"/>
      <c r="S227" s="59"/>
      <c r="T227" s="59"/>
      <c r="U227" s="59"/>
    </row>
    <row r="228" spans="4:21" x14ac:dyDescent="0.45">
      <c r="D228" s="22"/>
      <c r="E228" s="75"/>
      <c r="F228" s="59"/>
      <c r="G228" s="59"/>
      <c r="I228" s="75"/>
      <c r="K228" s="59"/>
      <c r="L228" s="22"/>
      <c r="N228" s="77"/>
      <c r="P228" s="22"/>
      <c r="Q228" s="75"/>
      <c r="R228" s="78"/>
      <c r="S228" s="59"/>
      <c r="T228" s="59"/>
      <c r="U228" s="59"/>
    </row>
    <row r="229" spans="4:21" x14ac:dyDescent="0.45">
      <c r="D229" s="22"/>
      <c r="E229" s="75"/>
      <c r="F229" s="59"/>
      <c r="G229" s="59"/>
      <c r="I229" s="75"/>
      <c r="K229" s="59"/>
      <c r="L229" s="22"/>
      <c r="N229" s="77"/>
      <c r="P229" s="22"/>
      <c r="Q229" s="75"/>
      <c r="R229" s="78"/>
      <c r="S229" s="59"/>
      <c r="T229" s="59"/>
      <c r="U229" s="59"/>
    </row>
    <row r="230" spans="4:21" x14ac:dyDescent="0.45">
      <c r="D230" s="22"/>
      <c r="E230" s="75"/>
      <c r="F230" s="59"/>
      <c r="G230" s="59"/>
      <c r="I230" s="75"/>
      <c r="K230" s="59"/>
      <c r="L230" s="22"/>
      <c r="N230" s="77"/>
      <c r="P230" s="22"/>
      <c r="Q230" s="75"/>
      <c r="R230" s="78"/>
      <c r="S230" s="59"/>
      <c r="T230" s="59"/>
      <c r="U230" s="59"/>
    </row>
    <row r="231" spans="4:21" x14ac:dyDescent="0.45">
      <c r="D231" s="22"/>
      <c r="E231" s="75"/>
      <c r="F231" s="59"/>
      <c r="G231" s="59"/>
      <c r="I231" s="75"/>
      <c r="K231" s="59"/>
      <c r="L231" s="22"/>
      <c r="N231" s="77"/>
      <c r="P231" s="22"/>
      <c r="Q231" s="75"/>
      <c r="R231" s="78"/>
      <c r="S231" s="59"/>
      <c r="T231" s="59"/>
      <c r="U231" s="59"/>
    </row>
    <row r="232" spans="4:21" x14ac:dyDescent="0.45">
      <c r="D232" s="22"/>
      <c r="E232" s="75"/>
      <c r="F232" s="59"/>
      <c r="G232" s="59"/>
      <c r="I232" s="75"/>
      <c r="K232" s="59"/>
      <c r="L232" s="22"/>
      <c r="N232" s="77"/>
      <c r="P232" s="22"/>
      <c r="Q232" s="75"/>
      <c r="R232" s="78"/>
      <c r="S232" s="59"/>
      <c r="T232" s="59"/>
      <c r="U232" s="59"/>
    </row>
    <row r="233" spans="4:21" x14ac:dyDescent="0.45">
      <c r="D233" s="22"/>
      <c r="E233" s="75"/>
      <c r="F233" s="59"/>
      <c r="G233" s="59"/>
      <c r="I233" s="75"/>
      <c r="K233" s="59"/>
      <c r="L233" s="22"/>
      <c r="N233" s="77"/>
      <c r="P233" s="22"/>
      <c r="Q233" s="75"/>
      <c r="R233" s="78"/>
      <c r="S233" s="59"/>
      <c r="T233" s="59"/>
      <c r="U233" s="59"/>
    </row>
    <row r="234" spans="4:21" x14ac:dyDescent="0.45">
      <c r="D234" s="22"/>
      <c r="E234" s="75"/>
      <c r="F234" s="59"/>
      <c r="G234" s="59"/>
      <c r="I234" s="75"/>
      <c r="K234" s="59"/>
      <c r="L234" s="22"/>
      <c r="N234" s="77"/>
      <c r="P234" s="22"/>
      <c r="Q234" s="75"/>
      <c r="R234" s="78"/>
      <c r="S234" s="59"/>
      <c r="T234" s="59"/>
      <c r="U234" s="59"/>
    </row>
  </sheetData>
  <mergeCells count="32">
    <mergeCell ref="A39:U40"/>
    <mergeCell ref="A41:U42"/>
    <mergeCell ref="A43:U43"/>
    <mergeCell ref="A36:U36"/>
    <mergeCell ref="F18:U19"/>
    <mergeCell ref="Q10:U10"/>
    <mergeCell ref="A11:A19"/>
    <mergeCell ref="B11:B19"/>
    <mergeCell ref="C11:C19"/>
    <mergeCell ref="D11:D19"/>
    <mergeCell ref="E11:E19"/>
    <mergeCell ref="F11:U11"/>
    <mergeCell ref="F12:U13"/>
    <mergeCell ref="F14:U14"/>
    <mergeCell ref="F15:U16"/>
    <mergeCell ref="A10:B10"/>
    <mergeCell ref="D10:E10"/>
    <mergeCell ref="F10:H10"/>
    <mergeCell ref="J10:K10"/>
    <mergeCell ref="N10:P10"/>
    <mergeCell ref="F17:U17"/>
    <mergeCell ref="A4:U4"/>
    <mergeCell ref="A5:U5"/>
    <mergeCell ref="A6:U6"/>
    <mergeCell ref="A7:U7"/>
    <mergeCell ref="A8:U9"/>
    <mergeCell ref="A1:K1"/>
    <mergeCell ref="M1:U1"/>
    <mergeCell ref="A2:K2"/>
    <mergeCell ref="L2:U2"/>
    <mergeCell ref="A3:K3"/>
    <mergeCell ref="L3:U3"/>
  </mergeCells>
  <pageMargins left="0.25" right="0.25" top="0.75" bottom="0.75" header="0.3" footer="0.3"/>
  <pageSetup paperSize="9" orientation="portrait" horizontalDpi="0" verticalDpi="0" r:id="rId1"/>
  <headerFooter>
    <oddFooter>Страница  &amp;P из &amp;N</oddFooter>
  </headerFooter>
  <rowBreaks count="4" manualBreakCount="4">
    <brk id="19" max="16383" man="1"/>
    <brk id="23" max="16383" man="1"/>
    <brk id="27" max="16383" man="1"/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Инструкция</vt:lpstr>
      <vt:lpstr>Таблица записей стяжаний</vt:lpstr>
      <vt:lpstr>Эталонный Абсолют</vt:lpstr>
      <vt:lpstr>Лист с данными</vt:lpstr>
      <vt:lpstr>Языковая Матрица</vt:lpstr>
      <vt:lpstr>1. Абс. Метагалактик №(1-15)</vt:lpstr>
      <vt:lpstr>2. Абсолют Фа ИВО</vt:lpstr>
      <vt:lpstr>3. Абсолют ИВ Аватаров ИВО</vt:lpstr>
      <vt:lpstr>4. Абсолют ИВО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Кристина</dc:creator>
  <cp:lastModifiedBy>Виталий Сердюк</cp:lastModifiedBy>
  <cp:lastPrinted>2024-03-08T16:45:56Z</cp:lastPrinted>
  <dcterms:created xsi:type="dcterms:W3CDTF">2024-02-02T07:45:30Z</dcterms:created>
  <dcterms:modified xsi:type="dcterms:W3CDTF">2025-10-14T15:15:31Z</dcterms:modified>
</cp:coreProperties>
</file>